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tr\Documents\dokumenty\"/>
    </mc:Choice>
  </mc:AlternateContent>
  <xr:revisionPtr revIDLastSave="0" documentId="13_ncr:1_{86B3EF3D-29E6-452B-8417-FD5797FA811C}" xr6:coauthVersionLast="37" xr6:coauthVersionMax="37" xr10:uidLastSave="{00000000-0000-0000-0000-000000000000}"/>
  <bookViews>
    <workbookView xWindow="0" yWindow="0" windowWidth="28800" windowHeight="14025" xr2:uid="{00000000-000D-0000-FFFF-FFFF00000000}"/>
  </bookViews>
  <sheets>
    <sheet name="Tabulka" sheetId="1" r:id="rId1"/>
    <sheet name="Pomocná data" sheetId="2" r:id="rId2"/>
  </sheets>
  <definedNames>
    <definedName name="_xlnm._FilterDatabase" localSheetId="0" hidden="1">Tabulka!$AE$3:$AE$33</definedName>
  </definedNames>
  <calcPr calcId="162913"/>
</workbook>
</file>

<file path=xl/calcChain.xml><?xml version="1.0" encoding="utf-8"?>
<calcChain xmlns="http://schemas.openxmlformats.org/spreadsheetml/2006/main">
  <c r="AF7" i="2" l="1"/>
  <c r="AF8" i="2"/>
  <c r="AF9" i="2"/>
  <c r="AF10" i="2"/>
  <c r="AF11" i="2"/>
  <c r="AF12" i="2"/>
  <c r="AF13" i="2"/>
  <c r="AF14" i="2"/>
  <c r="AF15" i="2"/>
  <c r="AF16" i="2"/>
  <c r="AF17" i="2"/>
  <c r="AF18" i="2"/>
  <c r="AF19" i="2"/>
  <c r="AF20" i="2"/>
  <c r="AF21" i="2"/>
  <c r="AF22" i="2"/>
  <c r="AF23" i="2"/>
  <c r="AF24" i="2"/>
  <c r="AF25" i="2"/>
  <c r="AF26" i="2"/>
  <c r="AF27" i="2"/>
  <c r="AF28" i="2"/>
  <c r="AF29" i="2"/>
  <c r="AF30" i="2"/>
  <c r="AF31" i="2"/>
  <c r="AF32" i="2"/>
  <c r="AF33" i="2"/>
  <c r="AF34" i="2"/>
  <c r="AF6" i="2"/>
  <c r="C7" i="2"/>
  <c r="D7" i="2"/>
  <c r="E7" i="2"/>
  <c r="F7" i="2"/>
  <c r="G7" i="2"/>
  <c r="H7" i="2"/>
  <c r="I7" i="2"/>
  <c r="J7" i="2"/>
  <c r="K7" i="2"/>
  <c r="L7" i="2"/>
  <c r="M7" i="2"/>
  <c r="N7" i="2"/>
  <c r="O7" i="2"/>
  <c r="P7" i="2"/>
  <c r="Q7" i="2"/>
  <c r="R7" i="2"/>
  <c r="S7" i="2"/>
  <c r="T7" i="2"/>
  <c r="U7" i="2"/>
  <c r="V7" i="2"/>
  <c r="W7" i="2"/>
  <c r="X7" i="2"/>
  <c r="Y7" i="2"/>
  <c r="Z7" i="2"/>
  <c r="AA7" i="2"/>
  <c r="C8" i="2"/>
  <c r="D8" i="2"/>
  <c r="E8" i="2"/>
  <c r="F8" i="2"/>
  <c r="G8" i="2"/>
  <c r="H8" i="2"/>
  <c r="I8" i="2"/>
  <c r="J8" i="2"/>
  <c r="K8" i="2"/>
  <c r="L8" i="2"/>
  <c r="M8" i="2"/>
  <c r="N8" i="2"/>
  <c r="O8" i="2"/>
  <c r="P8" i="2"/>
  <c r="Q8" i="2"/>
  <c r="R8" i="2"/>
  <c r="S8" i="2"/>
  <c r="T8" i="2"/>
  <c r="U8" i="2"/>
  <c r="V8" i="2"/>
  <c r="W8" i="2"/>
  <c r="X8" i="2"/>
  <c r="Y8" i="2"/>
  <c r="Z8" i="2"/>
  <c r="AA8" i="2"/>
  <c r="C9" i="2"/>
  <c r="D9" i="2"/>
  <c r="E9" i="2"/>
  <c r="F9" i="2"/>
  <c r="G9" i="2"/>
  <c r="H9" i="2"/>
  <c r="I9" i="2"/>
  <c r="J9" i="2"/>
  <c r="K9" i="2"/>
  <c r="L9" i="2"/>
  <c r="M9" i="2"/>
  <c r="N9" i="2"/>
  <c r="O9" i="2"/>
  <c r="P9" i="2"/>
  <c r="Q9" i="2"/>
  <c r="R9" i="2"/>
  <c r="S9" i="2"/>
  <c r="T9" i="2"/>
  <c r="U9" i="2"/>
  <c r="V9" i="2"/>
  <c r="W9" i="2"/>
  <c r="X9" i="2"/>
  <c r="Y9" i="2"/>
  <c r="Z9" i="2"/>
  <c r="AA9" i="2"/>
  <c r="C10" i="2"/>
  <c r="D10" i="2"/>
  <c r="E10" i="2"/>
  <c r="F10" i="2"/>
  <c r="G10" i="2"/>
  <c r="H10" i="2"/>
  <c r="I10" i="2"/>
  <c r="J10" i="2"/>
  <c r="K10" i="2"/>
  <c r="L10" i="2"/>
  <c r="M10" i="2"/>
  <c r="N10" i="2"/>
  <c r="O10" i="2"/>
  <c r="P10" i="2"/>
  <c r="Q10" i="2"/>
  <c r="R10" i="2"/>
  <c r="S10" i="2"/>
  <c r="T10" i="2"/>
  <c r="U10" i="2"/>
  <c r="V10" i="2"/>
  <c r="W10" i="2"/>
  <c r="X10" i="2"/>
  <c r="Y10" i="2"/>
  <c r="Z10" i="2"/>
  <c r="AA10" i="2"/>
  <c r="C11" i="2"/>
  <c r="D11" i="2"/>
  <c r="E11" i="2"/>
  <c r="F11" i="2"/>
  <c r="G11" i="2"/>
  <c r="H11" i="2"/>
  <c r="I11" i="2"/>
  <c r="J11" i="2"/>
  <c r="K11" i="2"/>
  <c r="L11" i="2"/>
  <c r="M11" i="2"/>
  <c r="N11" i="2"/>
  <c r="O11" i="2"/>
  <c r="P11" i="2"/>
  <c r="Q11" i="2"/>
  <c r="R11" i="2"/>
  <c r="S11" i="2"/>
  <c r="T11" i="2"/>
  <c r="U11" i="2"/>
  <c r="V11" i="2"/>
  <c r="W11" i="2"/>
  <c r="X11" i="2"/>
  <c r="Y11" i="2"/>
  <c r="Z11" i="2"/>
  <c r="AA11" i="2"/>
  <c r="C12" i="2"/>
  <c r="D12" i="2"/>
  <c r="E12" i="2"/>
  <c r="F12" i="2"/>
  <c r="G12" i="2"/>
  <c r="H12" i="2"/>
  <c r="I12" i="2"/>
  <c r="J12" i="2"/>
  <c r="K12" i="2"/>
  <c r="L12" i="2"/>
  <c r="M12" i="2"/>
  <c r="N12" i="2"/>
  <c r="O12" i="2"/>
  <c r="P12" i="2"/>
  <c r="Q12" i="2"/>
  <c r="R12" i="2"/>
  <c r="S12" i="2"/>
  <c r="T12" i="2"/>
  <c r="U12" i="2"/>
  <c r="V12" i="2"/>
  <c r="W12" i="2"/>
  <c r="X12" i="2"/>
  <c r="Y12" i="2"/>
  <c r="Z12" i="2"/>
  <c r="AA12" i="2"/>
  <c r="C13" i="2"/>
  <c r="D13" i="2"/>
  <c r="E13" i="2"/>
  <c r="F13" i="2"/>
  <c r="G13" i="2"/>
  <c r="H13" i="2"/>
  <c r="I13" i="2"/>
  <c r="J13" i="2"/>
  <c r="K13" i="2"/>
  <c r="L13" i="2"/>
  <c r="M13" i="2"/>
  <c r="N13" i="2"/>
  <c r="O13" i="2"/>
  <c r="P13" i="2"/>
  <c r="Q13" i="2"/>
  <c r="R13" i="2"/>
  <c r="S13" i="2"/>
  <c r="T13" i="2"/>
  <c r="U13" i="2"/>
  <c r="V13" i="2"/>
  <c r="W13" i="2"/>
  <c r="X13" i="2"/>
  <c r="Y13" i="2"/>
  <c r="Z13" i="2"/>
  <c r="AA13" i="2"/>
  <c r="C14" i="2"/>
  <c r="D14" i="2"/>
  <c r="E14" i="2"/>
  <c r="F14" i="2"/>
  <c r="G14" i="2"/>
  <c r="H14" i="2"/>
  <c r="I14" i="2"/>
  <c r="J14" i="2"/>
  <c r="K14" i="2"/>
  <c r="L14" i="2"/>
  <c r="M14" i="2"/>
  <c r="N14" i="2"/>
  <c r="O14" i="2"/>
  <c r="P14" i="2"/>
  <c r="Q14" i="2"/>
  <c r="R14" i="2"/>
  <c r="S14" i="2"/>
  <c r="T14" i="2"/>
  <c r="U14" i="2"/>
  <c r="V14" i="2"/>
  <c r="W14" i="2"/>
  <c r="X14" i="2"/>
  <c r="Y14" i="2"/>
  <c r="Z14" i="2"/>
  <c r="AA14" i="2"/>
  <c r="C15" i="2"/>
  <c r="D15" i="2"/>
  <c r="E15" i="2"/>
  <c r="F15" i="2"/>
  <c r="G15" i="2"/>
  <c r="H15" i="2"/>
  <c r="I15" i="2"/>
  <c r="J15" i="2"/>
  <c r="K15" i="2"/>
  <c r="L15" i="2"/>
  <c r="M15" i="2"/>
  <c r="N15" i="2"/>
  <c r="O15" i="2"/>
  <c r="P15" i="2"/>
  <c r="Q15" i="2"/>
  <c r="R15" i="2"/>
  <c r="S15" i="2"/>
  <c r="T15" i="2"/>
  <c r="U15" i="2"/>
  <c r="V15" i="2"/>
  <c r="W15" i="2"/>
  <c r="X15" i="2"/>
  <c r="Y15" i="2"/>
  <c r="Z15" i="2"/>
  <c r="AA15" i="2"/>
  <c r="C16" i="2"/>
  <c r="D16" i="2"/>
  <c r="E16" i="2"/>
  <c r="F16" i="2"/>
  <c r="G16" i="2"/>
  <c r="H16" i="2"/>
  <c r="I16" i="2"/>
  <c r="J16" i="2"/>
  <c r="K16" i="2"/>
  <c r="L16" i="2"/>
  <c r="M16" i="2"/>
  <c r="N16" i="2"/>
  <c r="O16" i="2"/>
  <c r="P16" i="2"/>
  <c r="Q16" i="2"/>
  <c r="R16" i="2"/>
  <c r="S16" i="2"/>
  <c r="T16" i="2"/>
  <c r="U16" i="2"/>
  <c r="V16" i="2"/>
  <c r="W16" i="2"/>
  <c r="X16" i="2"/>
  <c r="Y16" i="2"/>
  <c r="Z16" i="2"/>
  <c r="AA16" i="2"/>
  <c r="C17" i="2"/>
  <c r="D17" i="2"/>
  <c r="E17" i="2"/>
  <c r="F17" i="2"/>
  <c r="G17" i="2"/>
  <c r="H17" i="2"/>
  <c r="I17" i="2"/>
  <c r="J17" i="2"/>
  <c r="K17" i="2"/>
  <c r="L17" i="2"/>
  <c r="M17" i="2"/>
  <c r="N17" i="2"/>
  <c r="O17" i="2"/>
  <c r="P17" i="2"/>
  <c r="Q17" i="2"/>
  <c r="R17" i="2"/>
  <c r="S17" i="2"/>
  <c r="T17" i="2"/>
  <c r="U17" i="2"/>
  <c r="V17" i="2"/>
  <c r="W17" i="2"/>
  <c r="X17" i="2"/>
  <c r="Y17" i="2"/>
  <c r="Z17" i="2"/>
  <c r="AA17" i="2"/>
  <c r="C18" i="2"/>
  <c r="D18" i="2"/>
  <c r="E18" i="2"/>
  <c r="F18" i="2"/>
  <c r="G18" i="2"/>
  <c r="H18" i="2"/>
  <c r="I18" i="2"/>
  <c r="J18" i="2"/>
  <c r="K18" i="2"/>
  <c r="L18" i="2"/>
  <c r="M18" i="2"/>
  <c r="N18" i="2"/>
  <c r="O18" i="2"/>
  <c r="P18" i="2"/>
  <c r="Q18" i="2"/>
  <c r="R18" i="2"/>
  <c r="S18" i="2"/>
  <c r="T18" i="2"/>
  <c r="U18" i="2"/>
  <c r="V18" i="2"/>
  <c r="W18" i="2"/>
  <c r="X18" i="2"/>
  <c r="Y18" i="2"/>
  <c r="Z18" i="2"/>
  <c r="AA18" i="2"/>
  <c r="C19" i="2"/>
  <c r="D19" i="2"/>
  <c r="E19" i="2"/>
  <c r="F19" i="2"/>
  <c r="G19" i="2"/>
  <c r="H19" i="2"/>
  <c r="I19" i="2"/>
  <c r="J19" i="2"/>
  <c r="K19" i="2"/>
  <c r="L19" i="2"/>
  <c r="M19" i="2"/>
  <c r="N19" i="2"/>
  <c r="O19" i="2"/>
  <c r="P19" i="2"/>
  <c r="Q19" i="2"/>
  <c r="R19" i="2"/>
  <c r="S19" i="2"/>
  <c r="T19" i="2"/>
  <c r="U19" i="2"/>
  <c r="V19" i="2"/>
  <c r="W19" i="2"/>
  <c r="X19" i="2"/>
  <c r="Y19" i="2"/>
  <c r="Z19" i="2"/>
  <c r="AA19" i="2"/>
  <c r="C20" i="2"/>
  <c r="D20" i="2"/>
  <c r="E20" i="2"/>
  <c r="F20" i="2"/>
  <c r="G20" i="2"/>
  <c r="H20" i="2"/>
  <c r="I20" i="2"/>
  <c r="J20" i="2"/>
  <c r="K20" i="2"/>
  <c r="L20" i="2"/>
  <c r="M20" i="2"/>
  <c r="N20" i="2"/>
  <c r="O20" i="2"/>
  <c r="P20" i="2"/>
  <c r="Q20" i="2"/>
  <c r="R20" i="2"/>
  <c r="S20" i="2"/>
  <c r="T20" i="2"/>
  <c r="U20" i="2"/>
  <c r="V20" i="2"/>
  <c r="W20" i="2"/>
  <c r="X20" i="2"/>
  <c r="Y20" i="2"/>
  <c r="Z20" i="2"/>
  <c r="AA20" i="2"/>
  <c r="C21" i="2"/>
  <c r="D21" i="2"/>
  <c r="E21" i="2"/>
  <c r="F21" i="2"/>
  <c r="G21" i="2"/>
  <c r="H21" i="2"/>
  <c r="I21" i="2"/>
  <c r="J21" i="2"/>
  <c r="K21" i="2"/>
  <c r="L21" i="2"/>
  <c r="M21" i="2"/>
  <c r="N21" i="2"/>
  <c r="O21" i="2"/>
  <c r="P21" i="2"/>
  <c r="Q21" i="2"/>
  <c r="R21" i="2"/>
  <c r="S21" i="2"/>
  <c r="T21" i="2"/>
  <c r="U21" i="2"/>
  <c r="V21" i="2"/>
  <c r="W21" i="2"/>
  <c r="X21" i="2"/>
  <c r="Y21" i="2"/>
  <c r="Z21" i="2"/>
  <c r="AA21" i="2"/>
  <c r="C22" i="2"/>
  <c r="D22" i="2"/>
  <c r="E22" i="2"/>
  <c r="F22" i="2"/>
  <c r="G22" i="2"/>
  <c r="H22" i="2"/>
  <c r="I22" i="2"/>
  <c r="J22" i="2"/>
  <c r="K22" i="2"/>
  <c r="L22" i="2"/>
  <c r="M22" i="2"/>
  <c r="N22" i="2"/>
  <c r="O22" i="2"/>
  <c r="P22" i="2"/>
  <c r="Q22" i="2"/>
  <c r="R22" i="2"/>
  <c r="S22" i="2"/>
  <c r="T22" i="2"/>
  <c r="U22" i="2"/>
  <c r="V22" i="2"/>
  <c r="W22" i="2"/>
  <c r="X22" i="2"/>
  <c r="Y22" i="2"/>
  <c r="Z22" i="2"/>
  <c r="AA22" i="2"/>
  <c r="C23" i="2"/>
  <c r="D23" i="2"/>
  <c r="E23" i="2"/>
  <c r="F23" i="2"/>
  <c r="G23" i="2"/>
  <c r="H23" i="2"/>
  <c r="I23" i="2"/>
  <c r="J23" i="2"/>
  <c r="K23" i="2"/>
  <c r="L23" i="2"/>
  <c r="M23" i="2"/>
  <c r="N23" i="2"/>
  <c r="O23" i="2"/>
  <c r="P23" i="2"/>
  <c r="Q23" i="2"/>
  <c r="R23" i="2"/>
  <c r="S23" i="2"/>
  <c r="T23" i="2"/>
  <c r="U23" i="2"/>
  <c r="V23" i="2"/>
  <c r="W23" i="2"/>
  <c r="X23" i="2"/>
  <c r="Y23" i="2"/>
  <c r="Z23" i="2"/>
  <c r="AA23" i="2"/>
  <c r="C24" i="2"/>
  <c r="D24" i="2"/>
  <c r="E24" i="2"/>
  <c r="F24" i="2"/>
  <c r="G24" i="2"/>
  <c r="H24" i="2"/>
  <c r="I24" i="2"/>
  <c r="J24" i="2"/>
  <c r="K24" i="2"/>
  <c r="L24" i="2"/>
  <c r="M24" i="2"/>
  <c r="N24" i="2"/>
  <c r="O24" i="2"/>
  <c r="P24" i="2"/>
  <c r="Q24" i="2"/>
  <c r="R24" i="2"/>
  <c r="S24" i="2"/>
  <c r="T24" i="2"/>
  <c r="U24" i="2"/>
  <c r="V24" i="2"/>
  <c r="W24" i="2"/>
  <c r="X24" i="2"/>
  <c r="Y24" i="2"/>
  <c r="Z24" i="2"/>
  <c r="AA24" i="2"/>
  <c r="C25" i="2"/>
  <c r="D25" i="2"/>
  <c r="E25" i="2"/>
  <c r="F25" i="2"/>
  <c r="G25" i="2"/>
  <c r="H25" i="2"/>
  <c r="I25" i="2"/>
  <c r="J25" i="2"/>
  <c r="K25" i="2"/>
  <c r="L25" i="2"/>
  <c r="M25" i="2"/>
  <c r="N25" i="2"/>
  <c r="O25" i="2"/>
  <c r="P25" i="2"/>
  <c r="Q25" i="2"/>
  <c r="R25" i="2"/>
  <c r="S25" i="2"/>
  <c r="T25" i="2"/>
  <c r="U25" i="2"/>
  <c r="V25" i="2"/>
  <c r="W25" i="2"/>
  <c r="X25" i="2"/>
  <c r="Y25" i="2"/>
  <c r="Z25" i="2"/>
  <c r="AA25" i="2"/>
  <c r="C26" i="2"/>
  <c r="D26" i="2"/>
  <c r="E26" i="2"/>
  <c r="F26" i="2"/>
  <c r="G26" i="2"/>
  <c r="H26" i="2"/>
  <c r="I26" i="2"/>
  <c r="J26" i="2"/>
  <c r="K26" i="2"/>
  <c r="L26" i="2"/>
  <c r="M26" i="2"/>
  <c r="N26" i="2"/>
  <c r="O26" i="2"/>
  <c r="P26" i="2"/>
  <c r="Q26" i="2"/>
  <c r="R26" i="2"/>
  <c r="S26" i="2"/>
  <c r="T26" i="2"/>
  <c r="U26" i="2"/>
  <c r="V26" i="2"/>
  <c r="W26" i="2"/>
  <c r="X26" i="2"/>
  <c r="Y26" i="2"/>
  <c r="Z26" i="2"/>
  <c r="AA26" i="2"/>
  <c r="C27" i="2"/>
  <c r="D27" i="2"/>
  <c r="E27" i="2"/>
  <c r="F27" i="2"/>
  <c r="G27" i="2"/>
  <c r="H27" i="2"/>
  <c r="I27" i="2"/>
  <c r="J27" i="2"/>
  <c r="K27" i="2"/>
  <c r="L27" i="2"/>
  <c r="M27" i="2"/>
  <c r="N27" i="2"/>
  <c r="O27" i="2"/>
  <c r="P27" i="2"/>
  <c r="Q27" i="2"/>
  <c r="R27" i="2"/>
  <c r="S27" i="2"/>
  <c r="T27" i="2"/>
  <c r="U27" i="2"/>
  <c r="V27" i="2"/>
  <c r="W27" i="2"/>
  <c r="X27" i="2"/>
  <c r="Y27" i="2"/>
  <c r="Z27" i="2"/>
  <c r="AA27" i="2"/>
  <c r="C28" i="2"/>
  <c r="D28" i="2"/>
  <c r="E28" i="2"/>
  <c r="F28" i="2"/>
  <c r="G28" i="2"/>
  <c r="H28" i="2"/>
  <c r="I28" i="2"/>
  <c r="J28" i="2"/>
  <c r="K28" i="2"/>
  <c r="L28" i="2"/>
  <c r="M28" i="2"/>
  <c r="N28" i="2"/>
  <c r="O28" i="2"/>
  <c r="P28" i="2"/>
  <c r="Q28" i="2"/>
  <c r="R28" i="2"/>
  <c r="S28" i="2"/>
  <c r="T28" i="2"/>
  <c r="U28" i="2"/>
  <c r="V28" i="2"/>
  <c r="W28" i="2"/>
  <c r="X28" i="2"/>
  <c r="Y28" i="2"/>
  <c r="Z28" i="2"/>
  <c r="AA28" i="2"/>
  <c r="C29" i="2"/>
  <c r="D29" i="2"/>
  <c r="E29" i="2"/>
  <c r="F29" i="2"/>
  <c r="G29" i="2"/>
  <c r="H29" i="2"/>
  <c r="I29" i="2"/>
  <c r="J29" i="2"/>
  <c r="K29" i="2"/>
  <c r="L29" i="2"/>
  <c r="M29" i="2"/>
  <c r="N29" i="2"/>
  <c r="O29" i="2"/>
  <c r="P29" i="2"/>
  <c r="Q29" i="2"/>
  <c r="R29" i="2"/>
  <c r="S29" i="2"/>
  <c r="T29" i="2"/>
  <c r="U29" i="2"/>
  <c r="V29" i="2"/>
  <c r="W29" i="2"/>
  <c r="X29" i="2"/>
  <c r="Y29" i="2"/>
  <c r="Z29" i="2"/>
  <c r="AA29" i="2"/>
  <c r="C30" i="2"/>
  <c r="D30" i="2"/>
  <c r="E30" i="2"/>
  <c r="F30" i="2"/>
  <c r="G30" i="2"/>
  <c r="H30" i="2"/>
  <c r="I30" i="2"/>
  <c r="J30" i="2"/>
  <c r="K30" i="2"/>
  <c r="L30" i="2"/>
  <c r="M30" i="2"/>
  <c r="N30" i="2"/>
  <c r="O30" i="2"/>
  <c r="P30" i="2"/>
  <c r="Q30" i="2"/>
  <c r="R30" i="2"/>
  <c r="S30" i="2"/>
  <c r="T30" i="2"/>
  <c r="U30" i="2"/>
  <c r="V30" i="2"/>
  <c r="W30" i="2"/>
  <c r="X30" i="2"/>
  <c r="Y30" i="2"/>
  <c r="Z30" i="2"/>
  <c r="AA30" i="2"/>
  <c r="C31" i="2"/>
  <c r="D31" i="2"/>
  <c r="E31" i="2"/>
  <c r="F31" i="2"/>
  <c r="G31" i="2"/>
  <c r="H31" i="2"/>
  <c r="I31" i="2"/>
  <c r="J31" i="2"/>
  <c r="K31" i="2"/>
  <c r="L31" i="2"/>
  <c r="M31" i="2"/>
  <c r="N31" i="2"/>
  <c r="O31" i="2"/>
  <c r="P31" i="2"/>
  <c r="Q31" i="2"/>
  <c r="R31" i="2"/>
  <c r="S31" i="2"/>
  <c r="T31" i="2"/>
  <c r="U31" i="2"/>
  <c r="V31" i="2"/>
  <c r="W31" i="2"/>
  <c r="X31" i="2"/>
  <c r="Y31" i="2"/>
  <c r="Z31" i="2"/>
  <c r="AA31" i="2"/>
  <c r="C32" i="2"/>
  <c r="AB32" i="2" s="1"/>
  <c r="D32" i="2"/>
  <c r="E32" i="2"/>
  <c r="F32" i="2"/>
  <c r="G32" i="2"/>
  <c r="H32" i="2"/>
  <c r="I32" i="2"/>
  <c r="J32" i="2"/>
  <c r="K32" i="2"/>
  <c r="L32" i="2"/>
  <c r="M32" i="2"/>
  <c r="N32" i="2"/>
  <c r="O32" i="2"/>
  <c r="P32" i="2"/>
  <c r="Q32" i="2"/>
  <c r="R32" i="2"/>
  <c r="S32" i="2"/>
  <c r="T32" i="2"/>
  <c r="U32" i="2"/>
  <c r="V32" i="2"/>
  <c r="W32" i="2"/>
  <c r="X32" i="2"/>
  <c r="Y32" i="2"/>
  <c r="Z32" i="2"/>
  <c r="AA32" i="2"/>
  <c r="C33" i="2"/>
  <c r="D33" i="2"/>
  <c r="E33" i="2"/>
  <c r="F33" i="2"/>
  <c r="G33" i="2"/>
  <c r="H33" i="2"/>
  <c r="I33" i="2"/>
  <c r="J33" i="2"/>
  <c r="K33" i="2"/>
  <c r="L33" i="2"/>
  <c r="M33" i="2"/>
  <c r="N33" i="2"/>
  <c r="O33" i="2"/>
  <c r="P33" i="2"/>
  <c r="Q33" i="2"/>
  <c r="R33" i="2"/>
  <c r="S33" i="2"/>
  <c r="T33" i="2"/>
  <c r="U33" i="2"/>
  <c r="V33" i="2"/>
  <c r="W33" i="2"/>
  <c r="X33" i="2"/>
  <c r="Y33" i="2"/>
  <c r="Z33" i="2"/>
  <c r="AA33" i="2"/>
  <c r="C34" i="2"/>
  <c r="D34" i="2"/>
  <c r="E34" i="2"/>
  <c r="F34" i="2"/>
  <c r="G34" i="2"/>
  <c r="H34" i="2"/>
  <c r="I34" i="2"/>
  <c r="J34" i="2"/>
  <c r="K34" i="2"/>
  <c r="L34" i="2"/>
  <c r="M34" i="2"/>
  <c r="N34" i="2"/>
  <c r="O34" i="2"/>
  <c r="P34" i="2"/>
  <c r="Q34" i="2"/>
  <c r="R34" i="2"/>
  <c r="S34" i="2"/>
  <c r="T34" i="2"/>
  <c r="U34" i="2"/>
  <c r="V34" i="2"/>
  <c r="W34" i="2"/>
  <c r="X34" i="2"/>
  <c r="Y34" i="2"/>
  <c r="Z34" i="2"/>
  <c r="AA34" i="2"/>
  <c r="D6" i="2"/>
  <c r="E6" i="2"/>
  <c r="F6" i="2"/>
  <c r="G6" i="2"/>
  <c r="H6" i="2"/>
  <c r="I6" i="2"/>
  <c r="J6" i="2"/>
  <c r="K6" i="2"/>
  <c r="L6" i="2"/>
  <c r="M6" i="2"/>
  <c r="N6" i="2"/>
  <c r="O6" i="2"/>
  <c r="P6" i="2"/>
  <c r="Q6" i="2"/>
  <c r="R6" i="2"/>
  <c r="S6" i="2"/>
  <c r="T6" i="2"/>
  <c r="U6" i="2"/>
  <c r="V6" i="2"/>
  <c r="W6" i="2"/>
  <c r="X6" i="2"/>
  <c r="Y6" i="2"/>
  <c r="Z6" i="2"/>
  <c r="AA6" i="2"/>
  <c r="C6" i="2"/>
  <c r="D5" i="2"/>
  <c r="E5" i="2"/>
  <c r="F5" i="2"/>
  <c r="G5" i="2"/>
  <c r="H5" i="2"/>
  <c r="I5" i="2"/>
  <c r="J5" i="2"/>
  <c r="K5" i="2"/>
  <c r="L5" i="2"/>
  <c r="M5" i="2"/>
  <c r="N5" i="2"/>
  <c r="O5" i="2"/>
  <c r="P5" i="2"/>
  <c r="Q5" i="2"/>
  <c r="R5" i="2"/>
  <c r="S5" i="2"/>
  <c r="T5" i="2"/>
  <c r="U5" i="2"/>
  <c r="V5" i="2"/>
  <c r="W5" i="2"/>
  <c r="X5" i="2"/>
  <c r="Y5" i="2"/>
  <c r="Z5" i="2"/>
  <c r="AA5" i="2"/>
  <c r="C5" i="2"/>
  <c r="B7" i="2"/>
  <c r="AE7" i="2" s="1"/>
  <c r="B8" i="2"/>
  <c r="AE8" i="2" s="1"/>
  <c r="B9" i="2"/>
  <c r="AE9" i="2" s="1"/>
  <c r="B10" i="2"/>
  <c r="AE10" i="2" s="1"/>
  <c r="B11" i="2"/>
  <c r="AE11" i="2" s="1"/>
  <c r="B12" i="2"/>
  <c r="AE12" i="2" s="1"/>
  <c r="B13" i="2"/>
  <c r="AE13" i="2" s="1"/>
  <c r="B14" i="2"/>
  <c r="AE14" i="2" s="1"/>
  <c r="B15" i="2"/>
  <c r="AE15" i="2" s="1"/>
  <c r="B16" i="2"/>
  <c r="AE16" i="2" s="1"/>
  <c r="B17" i="2"/>
  <c r="AE17" i="2" s="1"/>
  <c r="B18" i="2"/>
  <c r="AE18" i="2" s="1"/>
  <c r="B19" i="2"/>
  <c r="AE19" i="2" s="1"/>
  <c r="B20" i="2"/>
  <c r="AE20" i="2" s="1"/>
  <c r="B21" i="2"/>
  <c r="AE21" i="2" s="1"/>
  <c r="B22" i="2"/>
  <c r="AE22" i="2" s="1"/>
  <c r="B23" i="2"/>
  <c r="AE23" i="2" s="1"/>
  <c r="B24" i="2"/>
  <c r="AE24" i="2" s="1"/>
  <c r="B25" i="2"/>
  <c r="AE25" i="2" s="1"/>
  <c r="B26" i="2"/>
  <c r="AE26" i="2" s="1"/>
  <c r="B27" i="2"/>
  <c r="AE27" i="2" s="1"/>
  <c r="B28" i="2"/>
  <c r="AE28" i="2" s="1"/>
  <c r="B29" i="2"/>
  <c r="AE29" i="2" s="1"/>
  <c r="B30" i="2"/>
  <c r="AE30" i="2" s="1"/>
  <c r="B31" i="2"/>
  <c r="AE31" i="2" s="1"/>
  <c r="B32" i="2"/>
  <c r="AE32" i="2" s="1"/>
  <c r="B33" i="2"/>
  <c r="AE33" i="2" s="1"/>
  <c r="B34" i="2"/>
  <c r="AE34" i="2" s="1"/>
  <c r="B6" i="2"/>
  <c r="AE6" i="2" s="1"/>
  <c r="AE6" i="1"/>
  <c r="AF6" i="1" s="1"/>
  <c r="AE7" i="1"/>
  <c r="AE9" i="1"/>
  <c r="AE12" i="1"/>
  <c r="AE27" i="1"/>
  <c r="AE17" i="1"/>
  <c r="AE8" i="1"/>
  <c r="AE24" i="1"/>
  <c r="AE23" i="1"/>
  <c r="AE13" i="1"/>
  <c r="AE14" i="1"/>
  <c r="AE30" i="1"/>
  <c r="AF30" i="1" s="1"/>
  <c r="AE31" i="1"/>
  <c r="AF31" i="1" s="1"/>
  <c r="AE18" i="1"/>
  <c r="AE11" i="1"/>
  <c r="AE28" i="1"/>
  <c r="AF27" i="1" s="1"/>
  <c r="AE33" i="1"/>
  <c r="AF33" i="1" s="1"/>
  <c r="AE16" i="1"/>
  <c r="AE21" i="1"/>
  <c r="AE32" i="1"/>
  <c r="AF32" i="1" s="1"/>
  <c r="AE19" i="1"/>
  <c r="AE26" i="1"/>
  <c r="AE25" i="1"/>
  <c r="AF24" i="1" s="1"/>
  <c r="AE20" i="1"/>
  <c r="AF28" i="1" s="1"/>
  <c r="AE15" i="1"/>
  <c r="AE29" i="1"/>
  <c r="AF29" i="1" s="1"/>
  <c r="AE22" i="1"/>
  <c r="AE10" i="1"/>
  <c r="AB33" i="2" l="1"/>
  <c r="AB21" i="2"/>
  <c r="AF25" i="1"/>
  <c r="AF18" i="1"/>
  <c r="AB29" i="2"/>
  <c r="AF7" i="1"/>
  <c r="AB25" i="2"/>
  <c r="AF22" i="1"/>
  <c r="AF26" i="1"/>
  <c r="AB17" i="2"/>
  <c r="AF23" i="1"/>
  <c r="AF10" i="1"/>
  <c r="AF16" i="1"/>
  <c r="AF8" i="1"/>
  <c r="AB13" i="2"/>
  <c r="AF15" i="1"/>
  <c r="AF13" i="1"/>
  <c r="AF9" i="1"/>
  <c r="AB9" i="2"/>
  <c r="AF20" i="1"/>
  <c r="AF17" i="1"/>
  <c r="AF14" i="1"/>
  <c r="AF19" i="1"/>
  <c r="AF11" i="1"/>
  <c r="AF12" i="1"/>
  <c r="AF21" i="1"/>
  <c r="AB34" i="2"/>
  <c r="AB30" i="2"/>
  <c r="AP34" i="2"/>
  <c r="AI34" i="2"/>
  <c r="AM34" i="2"/>
  <c r="AQ34" i="2"/>
  <c r="AU34" i="2"/>
  <c r="AY34" i="2"/>
  <c r="BC34" i="2"/>
  <c r="AH34" i="2"/>
  <c r="AX34" i="2"/>
  <c r="AJ34" i="2"/>
  <c r="AN34" i="2"/>
  <c r="AR34" i="2"/>
  <c r="AV34" i="2"/>
  <c r="AZ34" i="2"/>
  <c r="BD34" i="2"/>
  <c r="AL34" i="2"/>
  <c r="BE34" i="2"/>
  <c r="AK34" i="2"/>
  <c r="AO34" i="2"/>
  <c r="AS34" i="2"/>
  <c r="AW34" i="2"/>
  <c r="BA34" i="2"/>
  <c r="AG34" i="2"/>
  <c r="AT34" i="2"/>
  <c r="BB34" i="2"/>
  <c r="AH30" i="2"/>
  <c r="AL30" i="2"/>
  <c r="AP30" i="2"/>
  <c r="AT30" i="2"/>
  <c r="AX30" i="2"/>
  <c r="BB30" i="2"/>
  <c r="AI30" i="2"/>
  <c r="AM30" i="2"/>
  <c r="AQ30" i="2"/>
  <c r="AU30" i="2"/>
  <c r="AY30" i="2"/>
  <c r="BC30" i="2"/>
  <c r="AJ30" i="2"/>
  <c r="AN30" i="2"/>
  <c r="AR30" i="2"/>
  <c r="AV30" i="2"/>
  <c r="AZ30" i="2"/>
  <c r="BD30" i="2"/>
  <c r="BE30" i="2"/>
  <c r="AK30" i="2"/>
  <c r="AO30" i="2"/>
  <c r="AS30" i="2"/>
  <c r="AW30" i="2"/>
  <c r="BA30" i="2"/>
  <c r="AG30" i="2"/>
  <c r="AB31" i="2"/>
  <c r="AB28" i="2"/>
  <c r="AK33" i="2"/>
  <c r="AO33" i="2"/>
  <c r="AS33" i="2"/>
  <c r="AW33" i="2"/>
  <c r="AG33" i="2"/>
  <c r="AH33" i="2"/>
  <c r="AL33" i="2"/>
  <c r="AP33" i="2"/>
  <c r="AT33" i="2"/>
  <c r="AX33" i="2"/>
  <c r="BB33" i="2"/>
  <c r="BE33" i="2"/>
  <c r="AI33" i="2"/>
  <c r="AM33" i="2"/>
  <c r="AQ33" i="2"/>
  <c r="AU33" i="2"/>
  <c r="AY33" i="2"/>
  <c r="BC33" i="2"/>
  <c r="AJ33" i="2"/>
  <c r="AN33" i="2"/>
  <c r="AR33" i="2"/>
  <c r="AV33" i="2"/>
  <c r="AZ33" i="2"/>
  <c r="BD33" i="2"/>
  <c r="BA33" i="2"/>
  <c r="AJ32" i="2"/>
  <c r="AN32" i="2"/>
  <c r="AR32" i="2"/>
  <c r="AV32" i="2"/>
  <c r="AZ32" i="2"/>
  <c r="BD32" i="2"/>
  <c r="BE32" i="2"/>
  <c r="AK32" i="2"/>
  <c r="AO32" i="2"/>
  <c r="AS32" i="2"/>
  <c r="AW32" i="2"/>
  <c r="BA32" i="2"/>
  <c r="AG32" i="2"/>
  <c r="AH32" i="2"/>
  <c r="AL32" i="2"/>
  <c r="AP32" i="2"/>
  <c r="AT32" i="2"/>
  <c r="AX32" i="2"/>
  <c r="BB32" i="2"/>
  <c r="AI32" i="2"/>
  <c r="AM32" i="2"/>
  <c r="AQ32" i="2"/>
  <c r="AU32" i="2"/>
  <c r="AY32" i="2"/>
  <c r="BC32" i="2"/>
  <c r="BE31" i="2"/>
  <c r="AI31" i="2"/>
  <c r="AM31" i="2"/>
  <c r="AQ31" i="2"/>
  <c r="AU31" i="2"/>
  <c r="AY31" i="2"/>
  <c r="BC31" i="2"/>
  <c r="AJ31" i="2"/>
  <c r="AN31" i="2"/>
  <c r="AR31" i="2"/>
  <c r="AV31" i="2"/>
  <c r="AZ31" i="2"/>
  <c r="BD31" i="2"/>
  <c r="AK31" i="2"/>
  <c r="AO31" i="2"/>
  <c r="AS31" i="2"/>
  <c r="AW31" i="2"/>
  <c r="BA31" i="2"/>
  <c r="AG31" i="2"/>
  <c r="AH31" i="2"/>
  <c r="AL31" i="2"/>
  <c r="AP31" i="2"/>
  <c r="AT31" i="2"/>
  <c r="AX31" i="2"/>
  <c r="BB31" i="2"/>
  <c r="AB27" i="2"/>
  <c r="AB26" i="2"/>
  <c r="AB24" i="2"/>
  <c r="AB23" i="2"/>
  <c r="AB22" i="2"/>
  <c r="AB20" i="2"/>
  <c r="AB19" i="2"/>
  <c r="AB18" i="2"/>
  <c r="AB16" i="2"/>
  <c r="AB15" i="2"/>
  <c r="AB14" i="2"/>
  <c r="AB12" i="2"/>
  <c r="AB11" i="2"/>
  <c r="AB8" i="2"/>
  <c r="AB7" i="2"/>
  <c r="AB10" i="2"/>
  <c r="AK29" i="2"/>
  <c r="AO29" i="2"/>
  <c r="AS29" i="2"/>
  <c r="AW29" i="2"/>
  <c r="BA29" i="2"/>
  <c r="AG29" i="2"/>
  <c r="AN29" i="2"/>
  <c r="AV29" i="2"/>
  <c r="BD29" i="2"/>
  <c r="AL29" i="2"/>
  <c r="AP29" i="2"/>
  <c r="AX29" i="2"/>
  <c r="BE29" i="2"/>
  <c r="AJ29" i="2"/>
  <c r="AR29" i="2"/>
  <c r="AZ29" i="2"/>
  <c r="AH29" i="2"/>
  <c r="BB29" i="2"/>
  <c r="AI29" i="2"/>
  <c r="AM29" i="2"/>
  <c r="AQ29" i="2"/>
  <c r="AU29" i="2"/>
  <c r="AY29" i="2"/>
  <c r="BC29" i="2"/>
  <c r="AT29" i="2"/>
  <c r="AL6" i="2"/>
  <c r="AX6" i="2"/>
  <c r="AG6" i="2"/>
  <c r="BD6" i="2"/>
  <c r="AK6" i="2"/>
  <c r="AO6" i="2"/>
  <c r="AS6" i="2"/>
  <c r="AW6" i="2"/>
  <c r="BA6" i="2"/>
  <c r="BE6" i="2"/>
  <c r="AJ6" i="2"/>
  <c r="AV6" i="2"/>
  <c r="AR6" i="2"/>
  <c r="AZ6" i="2"/>
  <c r="AI6" i="2"/>
  <c r="AM6" i="2"/>
  <c r="AQ6" i="2"/>
  <c r="AU6" i="2"/>
  <c r="AY6" i="2"/>
  <c r="BC6" i="2"/>
  <c r="AH6" i="2"/>
  <c r="AP6" i="2"/>
  <c r="AT6" i="2"/>
  <c r="BB6" i="2"/>
  <c r="AN6" i="2"/>
  <c r="AH27" i="2"/>
  <c r="AL27" i="2"/>
  <c r="AP27" i="2"/>
  <c r="AT27" i="2"/>
  <c r="AX27" i="2"/>
  <c r="BB27" i="2"/>
  <c r="AK27" i="2"/>
  <c r="AO27" i="2"/>
  <c r="AS27" i="2"/>
  <c r="AW27" i="2"/>
  <c r="BA27" i="2"/>
  <c r="AG27" i="2"/>
  <c r="AN27" i="2"/>
  <c r="BE27" i="2"/>
  <c r="AJ27" i="2"/>
  <c r="AR27" i="2"/>
  <c r="AV27" i="2"/>
  <c r="AZ27" i="2"/>
  <c r="BD27" i="2"/>
  <c r="AI27" i="2"/>
  <c r="AM27" i="2"/>
  <c r="AQ27" i="2"/>
  <c r="AU27" i="2"/>
  <c r="AY27" i="2"/>
  <c r="BC27" i="2"/>
  <c r="AH23" i="2"/>
  <c r="AL23" i="2"/>
  <c r="AP23" i="2"/>
  <c r="AT23" i="2"/>
  <c r="AX23" i="2"/>
  <c r="BB23" i="2"/>
  <c r="AK23" i="2"/>
  <c r="AO23" i="2"/>
  <c r="AS23" i="2"/>
  <c r="AW23" i="2"/>
  <c r="BA23" i="2"/>
  <c r="AG23" i="2"/>
  <c r="BE23" i="2"/>
  <c r="AJ23" i="2"/>
  <c r="AN23" i="2"/>
  <c r="AR23" i="2"/>
  <c r="AV23" i="2"/>
  <c r="AZ23" i="2"/>
  <c r="BD23" i="2"/>
  <c r="AI23" i="2"/>
  <c r="AM23" i="2"/>
  <c r="AQ23" i="2"/>
  <c r="AU23" i="2"/>
  <c r="AY23" i="2"/>
  <c r="BC23" i="2"/>
  <c r="AH19" i="2"/>
  <c r="AL19" i="2"/>
  <c r="AP19" i="2"/>
  <c r="AT19" i="2"/>
  <c r="AX19" i="2"/>
  <c r="BB19" i="2"/>
  <c r="AK19" i="2"/>
  <c r="AO19" i="2"/>
  <c r="AS19" i="2"/>
  <c r="AW19" i="2"/>
  <c r="BA19" i="2"/>
  <c r="AG19" i="2"/>
  <c r="BE19" i="2"/>
  <c r="AJ19" i="2"/>
  <c r="AN19" i="2"/>
  <c r="AR19" i="2"/>
  <c r="AV19" i="2"/>
  <c r="AZ19" i="2"/>
  <c r="BD19" i="2"/>
  <c r="AI19" i="2"/>
  <c r="AM19" i="2"/>
  <c r="AQ19" i="2"/>
  <c r="AU19" i="2"/>
  <c r="AY19" i="2"/>
  <c r="BC19" i="2"/>
  <c r="AH15" i="2"/>
  <c r="AL15" i="2"/>
  <c r="AP15" i="2"/>
  <c r="AT15" i="2"/>
  <c r="AX15" i="2"/>
  <c r="BB15" i="2"/>
  <c r="AK15" i="2"/>
  <c r="AO15" i="2"/>
  <c r="AS15" i="2"/>
  <c r="AW15" i="2"/>
  <c r="BA15" i="2"/>
  <c r="AG15" i="2"/>
  <c r="BE15" i="2"/>
  <c r="AJ15" i="2"/>
  <c r="AN15" i="2"/>
  <c r="AR15" i="2"/>
  <c r="AV15" i="2"/>
  <c r="AZ15" i="2"/>
  <c r="BD15" i="2"/>
  <c r="AI15" i="2"/>
  <c r="AM15" i="2"/>
  <c r="AQ15" i="2"/>
  <c r="AU15" i="2"/>
  <c r="AY15" i="2"/>
  <c r="BC15" i="2"/>
  <c r="AH11" i="2"/>
  <c r="AL11" i="2"/>
  <c r="AP11" i="2"/>
  <c r="AT11" i="2"/>
  <c r="AX11" i="2"/>
  <c r="BB11" i="2"/>
  <c r="AK11" i="2"/>
  <c r="AO11" i="2"/>
  <c r="AS11" i="2"/>
  <c r="AW11" i="2"/>
  <c r="BA11" i="2"/>
  <c r="AG11" i="2"/>
  <c r="BE11" i="2"/>
  <c r="AJ11" i="2"/>
  <c r="AN11" i="2"/>
  <c r="AR11" i="2"/>
  <c r="AV11" i="2"/>
  <c r="AZ11" i="2"/>
  <c r="BD11" i="2"/>
  <c r="AI11" i="2"/>
  <c r="AM11" i="2"/>
  <c r="AQ11" i="2"/>
  <c r="AU11" i="2"/>
  <c r="AY11" i="2"/>
  <c r="BC11" i="2"/>
  <c r="AI7" i="2"/>
  <c r="AU7" i="2"/>
  <c r="BC7" i="2"/>
  <c r="AH7" i="2"/>
  <c r="AL7" i="2"/>
  <c r="AP7" i="2"/>
  <c r="AT7" i="2"/>
  <c r="AX7" i="2"/>
  <c r="BB7" i="2"/>
  <c r="AG7" i="2"/>
  <c r="AK7" i="2"/>
  <c r="AS7" i="2"/>
  <c r="BA7" i="2"/>
  <c r="AO7" i="2"/>
  <c r="AW7" i="2"/>
  <c r="BE7" i="2"/>
  <c r="AJ7" i="2"/>
  <c r="AN7" i="2"/>
  <c r="AR7" i="2"/>
  <c r="AV7" i="2"/>
  <c r="AZ7" i="2"/>
  <c r="BD7" i="2"/>
  <c r="AM7" i="2"/>
  <c r="AQ7" i="2"/>
  <c r="AY7" i="2"/>
  <c r="AI28" i="2"/>
  <c r="AM28" i="2"/>
  <c r="AU28" i="2"/>
  <c r="AY28" i="2"/>
  <c r="BC28" i="2"/>
  <c r="BE28" i="2"/>
  <c r="AH28" i="2"/>
  <c r="AL28" i="2"/>
  <c r="AP28" i="2"/>
  <c r="AT28" i="2"/>
  <c r="AX28" i="2"/>
  <c r="BB28" i="2"/>
  <c r="AK28" i="2"/>
  <c r="AS28" i="2"/>
  <c r="BA28" i="2"/>
  <c r="AG28" i="2"/>
  <c r="AO28" i="2"/>
  <c r="AW28" i="2"/>
  <c r="AJ28" i="2"/>
  <c r="AN28" i="2"/>
  <c r="AR28" i="2"/>
  <c r="AV28" i="2"/>
  <c r="AZ28" i="2"/>
  <c r="BD28" i="2"/>
  <c r="AQ28" i="2"/>
  <c r="AI24" i="2"/>
  <c r="AM24" i="2"/>
  <c r="AQ24" i="2"/>
  <c r="AU24" i="2"/>
  <c r="AY24" i="2"/>
  <c r="BC24" i="2"/>
  <c r="BE24" i="2"/>
  <c r="AH24" i="2"/>
  <c r="AL24" i="2"/>
  <c r="AP24" i="2"/>
  <c r="AT24" i="2"/>
  <c r="AX24" i="2"/>
  <c r="BB24" i="2"/>
  <c r="AK24" i="2"/>
  <c r="AO24" i="2"/>
  <c r="AS24" i="2"/>
  <c r="AW24" i="2"/>
  <c r="BA24" i="2"/>
  <c r="AG24" i="2"/>
  <c r="AJ24" i="2"/>
  <c r="AN24" i="2"/>
  <c r="AR24" i="2"/>
  <c r="AV24" i="2"/>
  <c r="AZ24" i="2"/>
  <c r="BD24" i="2"/>
  <c r="AI20" i="2"/>
  <c r="AM20" i="2"/>
  <c r="AQ20" i="2"/>
  <c r="AU20" i="2"/>
  <c r="AY20" i="2"/>
  <c r="BC20" i="2"/>
  <c r="BE20" i="2"/>
  <c r="AH20" i="2"/>
  <c r="AL20" i="2"/>
  <c r="AP20" i="2"/>
  <c r="AT20" i="2"/>
  <c r="AX20" i="2"/>
  <c r="BB20" i="2"/>
  <c r="AG20" i="2"/>
  <c r="AK20" i="2"/>
  <c r="AO20" i="2"/>
  <c r="AS20" i="2"/>
  <c r="AW20" i="2"/>
  <c r="BA20" i="2"/>
  <c r="AJ20" i="2"/>
  <c r="AN20" i="2"/>
  <c r="AR20" i="2"/>
  <c r="AV20" i="2"/>
  <c r="AZ20" i="2"/>
  <c r="BD20" i="2"/>
  <c r="AI16" i="2"/>
  <c r="AM16" i="2"/>
  <c r="AQ16" i="2"/>
  <c r="AU16" i="2"/>
  <c r="AY16" i="2"/>
  <c r="BC16" i="2"/>
  <c r="BE16" i="2"/>
  <c r="AH16" i="2"/>
  <c r="AL16" i="2"/>
  <c r="AP16" i="2"/>
  <c r="AT16" i="2"/>
  <c r="AX16" i="2"/>
  <c r="BB16" i="2"/>
  <c r="AK16" i="2"/>
  <c r="AO16" i="2"/>
  <c r="AS16" i="2"/>
  <c r="AW16" i="2"/>
  <c r="BA16" i="2"/>
  <c r="AG16" i="2"/>
  <c r="AJ16" i="2"/>
  <c r="AN16" i="2"/>
  <c r="AR16" i="2"/>
  <c r="AV16" i="2"/>
  <c r="AZ16" i="2"/>
  <c r="BD16" i="2"/>
  <c r="AI12" i="2"/>
  <c r="AM12" i="2"/>
  <c r="AQ12" i="2"/>
  <c r="AU12" i="2"/>
  <c r="AY12" i="2"/>
  <c r="BC12" i="2"/>
  <c r="BE12" i="2"/>
  <c r="AH12" i="2"/>
  <c r="AL12" i="2"/>
  <c r="AP12" i="2"/>
  <c r="AT12" i="2"/>
  <c r="AX12" i="2"/>
  <c r="BB12" i="2"/>
  <c r="AG12" i="2"/>
  <c r="AK12" i="2"/>
  <c r="AO12" i="2"/>
  <c r="AS12" i="2"/>
  <c r="AW12" i="2"/>
  <c r="BA12" i="2"/>
  <c r="AJ12" i="2"/>
  <c r="AN12" i="2"/>
  <c r="AR12" i="2"/>
  <c r="AV12" i="2"/>
  <c r="AZ12" i="2"/>
  <c r="BD12" i="2"/>
  <c r="AN8" i="2"/>
  <c r="AZ8" i="2"/>
  <c r="AI8" i="2"/>
  <c r="AM8" i="2"/>
  <c r="AQ8" i="2"/>
  <c r="AU8" i="2"/>
  <c r="AY8" i="2"/>
  <c r="BC8" i="2"/>
  <c r="AL8" i="2"/>
  <c r="AT8" i="2"/>
  <c r="BB8" i="2"/>
  <c r="AH8" i="2"/>
  <c r="AP8" i="2"/>
  <c r="AX8" i="2"/>
  <c r="AG8" i="2"/>
  <c r="AK8" i="2"/>
  <c r="AO8" i="2"/>
  <c r="AS8" i="2"/>
  <c r="AW8" i="2"/>
  <c r="BA8" i="2"/>
  <c r="BE8" i="2"/>
  <c r="AJ8" i="2"/>
  <c r="AR8" i="2"/>
  <c r="AV8" i="2"/>
  <c r="BD8" i="2"/>
  <c r="BE25" i="2"/>
  <c r="AJ25" i="2"/>
  <c r="AN25" i="2"/>
  <c r="AR25" i="2"/>
  <c r="AV25" i="2"/>
  <c r="AZ25" i="2"/>
  <c r="BD25" i="2"/>
  <c r="AI25" i="2"/>
  <c r="AM25" i="2"/>
  <c r="AQ25" i="2"/>
  <c r="AU25" i="2"/>
  <c r="AY25" i="2"/>
  <c r="BC25" i="2"/>
  <c r="AH25" i="2"/>
  <c r="AL25" i="2"/>
  <c r="AP25" i="2"/>
  <c r="AT25" i="2"/>
  <c r="AX25" i="2"/>
  <c r="BB25" i="2"/>
  <c r="AK25" i="2"/>
  <c r="AO25" i="2"/>
  <c r="AS25" i="2"/>
  <c r="AW25" i="2"/>
  <c r="BA25" i="2"/>
  <c r="AG25" i="2"/>
  <c r="BE21" i="2"/>
  <c r="AJ21" i="2"/>
  <c r="AN21" i="2"/>
  <c r="AR21" i="2"/>
  <c r="AV21" i="2"/>
  <c r="AZ21" i="2"/>
  <c r="BD21" i="2"/>
  <c r="AI21" i="2"/>
  <c r="AM21" i="2"/>
  <c r="AQ21" i="2"/>
  <c r="AU21" i="2"/>
  <c r="AY21" i="2"/>
  <c r="BC21" i="2"/>
  <c r="AH21" i="2"/>
  <c r="AL21" i="2"/>
  <c r="AP21" i="2"/>
  <c r="AT21" i="2"/>
  <c r="AX21" i="2"/>
  <c r="BB21" i="2"/>
  <c r="AK21" i="2"/>
  <c r="AO21" i="2"/>
  <c r="AS21" i="2"/>
  <c r="AW21" i="2"/>
  <c r="BA21" i="2"/>
  <c r="AG21" i="2"/>
  <c r="BE17" i="2"/>
  <c r="AJ17" i="2"/>
  <c r="AN17" i="2"/>
  <c r="AR17" i="2"/>
  <c r="AV17" i="2"/>
  <c r="AZ17" i="2"/>
  <c r="BD17" i="2"/>
  <c r="AI17" i="2"/>
  <c r="AM17" i="2"/>
  <c r="AQ17" i="2"/>
  <c r="AU17" i="2"/>
  <c r="AY17" i="2"/>
  <c r="BC17" i="2"/>
  <c r="AH17" i="2"/>
  <c r="AL17" i="2"/>
  <c r="AP17" i="2"/>
  <c r="AT17" i="2"/>
  <c r="AX17" i="2"/>
  <c r="BB17" i="2"/>
  <c r="AK17" i="2"/>
  <c r="AO17" i="2"/>
  <c r="AS17" i="2"/>
  <c r="AW17" i="2"/>
  <c r="BA17" i="2"/>
  <c r="AG17" i="2"/>
  <c r="BE13" i="2"/>
  <c r="AJ13" i="2"/>
  <c r="AN13" i="2"/>
  <c r="AR13" i="2"/>
  <c r="AV13" i="2"/>
  <c r="AZ13" i="2"/>
  <c r="BD13" i="2"/>
  <c r="AI13" i="2"/>
  <c r="AM13" i="2"/>
  <c r="AQ13" i="2"/>
  <c r="AU13" i="2"/>
  <c r="AY13" i="2"/>
  <c r="BC13" i="2"/>
  <c r="AH13" i="2"/>
  <c r="AL13" i="2"/>
  <c r="AP13" i="2"/>
  <c r="AT13" i="2"/>
  <c r="AX13" i="2"/>
  <c r="BB13" i="2"/>
  <c r="AK13" i="2"/>
  <c r="AO13" i="2"/>
  <c r="AS13" i="2"/>
  <c r="AW13" i="2"/>
  <c r="BA13" i="2"/>
  <c r="AG13" i="2"/>
  <c r="BE9" i="2"/>
  <c r="AJ9" i="2"/>
  <c r="AN9" i="2"/>
  <c r="AR9" i="2"/>
  <c r="AV9" i="2"/>
  <c r="AZ9" i="2"/>
  <c r="BD9" i="2"/>
  <c r="AI9" i="2"/>
  <c r="AM9" i="2"/>
  <c r="AQ9" i="2"/>
  <c r="AU9" i="2"/>
  <c r="AY9" i="2"/>
  <c r="BC9" i="2"/>
  <c r="AH9" i="2"/>
  <c r="AL9" i="2"/>
  <c r="AP9" i="2"/>
  <c r="AT9" i="2"/>
  <c r="AX9" i="2"/>
  <c r="BB9" i="2"/>
  <c r="AK9" i="2"/>
  <c r="AO9" i="2"/>
  <c r="AS9" i="2"/>
  <c r="AW9" i="2"/>
  <c r="BA9" i="2"/>
  <c r="AG9" i="2"/>
  <c r="AK26" i="2"/>
  <c r="AO26" i="2"/>
  <c r="AS26" i="2"/>
  <c r="AW26" i="2"/>
  <c r="BA26" i="2"/>
  <c r="AJ26" i="2"/>
  <c r="AN26" i="2"/>
  <c r="AR26" i="2"/>
  <c r="AV26" i="2"/>
  <c r="AZ26" i="2"/>
  <c r="BD26" i="2"/>
  <c r="AI26" i="2"/>
  <c r="AM26" i="2"/>
  <c r="AQ26" i="2"/>
  <c r="AU26" i="2"/>
  <c r="AY26" i="2"/>
  <c r="BC26" i="2"/>
  <c r="BE26" i="2"/>
  <c r="AH26" i="2"/>
  <c r="AL26" i="2"/>
  <c r="AP26" i="2"/>
  <c r="AT26" i="2"/>
  <c r="AX26" i="2"/>
  <c r="BB26" i="2"/>
  <c r="AG26" i="2"/>
  <c r="AK22" i="2"/>
  <c r="AO22" i="2"/>
  <c r="AS22" i="2"/>
  <c r="AW22" i="2"/>
  <c r="BA22" i="2"/>
  <c r="AG22" i="2"/>
  <c r="AJ22" i="2"/>
  <c r="AN22" i="2"/>
  <c r="AR22" i="2"/>
  <c r="AV22" i="2"/>
  <c r="AZ22" i="2"/>
  <c r="BD22" i="2"/>
  <c r="AI22" i="2"/>
  <c r="AM22" i="2"/>
  <c r="AQ22" i="2"/>
  <c r="AU22" i="2"/>
  <c r="AY22" i="2"/>
  <c r="BC22" i="2"/>
  <c r="BE22" i="2"/>
  <c r="AH22" i="2"/>
  <c r="AL22" i="2"/>
  <c r="AP22" i="2"/>
  <c r="AT22" i="2"/>
  <c r="AX22" i="2"/>
  <c r="BB22" i="2"/>
  <c r="AK18" i="2"/>
  <c r="AO18" i="2"/>
  <c r="AS18" i="2"/>
  <c r="AW18" i="2"/>
  <c r="BA18" i="2"/>
  <c r="AJ18" i="2"/>
  <c r="AN18" i="2"/>
  <c r="AR18" i="2"/>
  <c r="AV18" i="2"/>
  <c r="AZ18" i="2"/>
  <c r="BD18" i="2"/>
  <c r="AI18" i="2"/>
  <c r="AM18" i="2"/>
  <c r="AQ18" i="2"/>
  <c r="AU18" i="2"/>
  <c r="AY18" i="2"/>
  <c r="BC18" i="2"/>
  <c r="BE18" i="2"/>
  <c r="AH18" i="2"/>
  <c r="AL18" i="2"/>
  <c r="AP18" i="2"/>
  <c r="AT18" i="2"/>
  <c r="AX18" i="2"/>
  <c r="BB18" i="2"/>
  <c r="AG18" i="2"/>
  <c r="AK14" i="2"/>
  <c r="AO14" i="2"/>
  <c r="AS14" i="2"/>
  <c r="AW14" i="2"/>
  <c r="BA14" i="2"/>
  <c r="AG14" i="2"/>
  <c r="AJ14" i="2"/>
  <c r="AN14" i="2"/>
  <c r="AR14" i="2"/>
  <c r="AV14" i="2"/>
  <c r="AZ14" i="2"/>
  <c r="BD14" i="2"/>
  <c r="AI14" i="2"/>
  <c r="AM14" i="2"/>
  <c r="AQ14" i="2"/>
  <c r="AU14" i="2"/>
  <c r="AY14" i="2"/>
  <c r="BC14" i="2"/>
  <c r="BE14" i="2"/>
  <c r="AH14" i="2"/>
  <c r="AL14" i="2"/>
  <c r="AP14" i="2"/>
  <c r="AT14" i="2"/>
  <c r="AX14" i="2"/>
  <c r="BB14" i="2"/>
  <c r="AK10" i="2"/>
  <c r="AO10" i="2"/>
  <c r="AS10" i="2"/>
  <c r="AW10" i="2"/>
  <c r="BA10" i="2"/>
  <c r="AJ10" i="2"/>
  <c r="AN10" i="2"/>
  <c r="AR10" i="2"/>
  <c r="AV10" i="2"/>
  <c r="AZ10" i="2"/>
  <c r="BD10" i="2"/>
  <c r="AI10" i="2"/>
  <c r="AM10" i="2"/>
  <c r="AQ10" i="2"/>
  <c r="AU10" i="2"/>
  <c r="AY10" i="2"/>
  <c r="BC10" i="2"/>
  <c r="BE10" i="2"/>
  <c r="AH10" i="2"/>
  <c r="AL10" i="2"/>
  <c r="AP10" i="2"/>
  <c r="AT10" i="2"/>
  <c r="AX10" i="2"/>
  <c r="BB10" i="2"/>
  <c r="AG10" i="2"/>
  <c r="AB6" i="2"/>
  <c r="BF30" i="2" l="1"/>
  <c r="BF31" i="2"/>
  <c r="BF33" i="2"/>
  <c r="BF32" i="2"/>
  <c r="BF34" i="2"/>
  <c r="BF18" i="2"/>
  <c r="BF13" i="2"/>
  <c r="BF29" i="2"/>
  <c r="BF10" i="2"/>
  <c r="BF22" i="2"/>
  <c r="BF12" i="2"/>
  <c r="BF16" i="2"/>
  <c r="BF11" i="2"/>
  <c r="BF27" i="2"/>
  <c r="BF9" i="2"/>
  <c r="BF25" i="2"/>
  <c r="BF23" i="2"/>
  <c r="BF14" i="2"/>
  <c r="BF26" i="2"/>
  <c r="BF21" i="2"/>
  <c r="BF8" i="2"/>
  <c r="BF20" i="2"/>
  <c r="AD23" i="1" s="1"/>
  <c r="BF24" i="2"/>
  <c r="BF28" i="2"/>
  <c r="BF19" i="2"/>
  <c r="BF6" i="2"/>
  <c r="AD6" i="1" s="1"/>
  <c r="BF17" i="2"/>
  <c r="BF7" i="2"/>
  <c r="BF15" i="2"/>
  <c r="AD9" i="1" l="1"/>
  <c r="AD16" i="1"/>
  <c r="AD26" i="1"/>
  <c r="AD14" i="1"/>
  <c r="AD28" i="1"/>
  <c r="AD21" i="1"/>
  <c r="AD22" i="1"/>
  <c r="AD25" i="1"/>
  <c r="AD27" i="1"/>
  <c r="AD24" i="1"/>
  <c r="AD7" i="1"/>
  <c r="AD10" i="1"/>
  <c r="AD11" i="1"/>
  <c r="AD17" i="1"/>
  <c r="AD8" i="1"/>
  <c r="AD13" i="1"/>
  <c r="AD19" i="1"/>
  <c r="AD12" i="1"/>
  <c r="AD15" i="1"/>
  <c r="AD18" i="1"/>
  <c r="AD33" i="1"/>
  <c r="AD20" i="1"/>
  <c r="AD32" i="1"/>
  <c r="AD30" i="1"/>
  <c r="AD31" i="1"/>
  <c r="AD29" i="1"/>
</calcChain>
</file>

<file path=xl/sharedStrings.xml><?xml version="1.0" encoding="utf-8"?>
<sst xmlns="http://schemas.openxmlformats.org/spreadsheetml/2006/main" count="265" uniqueCount="106">
  <si>
    <t>Fiedler Karel</t>
  </si>
  <si>
    <t>Holub Antonín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</si>
  <si>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</si>
  <si>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</si>
  <si>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</si>
  <si>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</si>
  <si>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</si>
  <si>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</si>
  <si>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</si>
  <si>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</si>
  <si>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</si>
  <si>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11.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</si>
  <si>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</si>
  <si>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</si>
  <si>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</si>
  <si>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</si>
  <si>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</si>
  <si>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</si>
  <si>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</si>
  <si>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</si>
  <si>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</si>
  <si>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</si>
  <si>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</si>
  <si>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</si>
  <si>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</si>
  <si>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</si>
  <si>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</si>
  <si>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Šoltys Roman</t>
  </si>
  <si>
    <t>Chmelík Ladislav</t>
  </si>
  <si>
    <t>Úspěšnost</t>
  </si>
  <si>
    <t>10.</t>
  </si>
  <si>
    <t>13.</t>
  </si>
  <si>
    <t>Zoufalý Jiří</t>
  </si>
  <si>
    <t>Novotný Petr</t>
  </si>
  <si>
    <t>29.</t>
  </si>
  <si>
    <t>Heřmanský Milan</t>
  </si>
  <si>
    <t>Krejbich Lukáš</t>
  </si>
  <si>
    <t>Suchý František</t>
  </si>
  <si>
    <t>Dubnička Augustín</t>
  </si>
  <si>
    <t>Rastočný Josef</t>
  </si>
  <si>
    <t>12.</t>
  </si>
  <si>
    <t>Karafiát Václav</t>
  </si>
  <si>
    <t>Kos Kamil</t>
  </si>
  <si>
    <t>Rastočný Josef ml.</t>
  </si>
  <si>
    <t>Hlubučková Zuzana</t>
  </si>
  <si>
    <t>Jech Miloš</t>
  </si>
  <si>
    <t>Mejzr Jan</t>
  </si>
  <si>
    <t>Skopec Luboš</t>
  </si>
  <si>
    <t>Niko Viliam</t>
  </si>
  <si>
    <t>Zimmermann Ladislav</t>
  </si>
  <si>
    <t>Suchý Jakub</t>
  </si>
  <si>
    <t>Hanzlík Jiří</t>
  </si>
  <si>
    <t>Páteční tréninkové turnaje - sezóna 2018/2019</t>
  </si>
  <si>
    <t>1N</t>
  </si>
  <si>
    <t>5.10.</t>
  </si>
  <si>
    <t>12.10.</t>
  </si>
  <si>
    <t>19.10.</t>
  </si>
  <si>
    <t>26.10.</t>
  </si>
  <si>
    <t>2.11.</t>
  </si>
  <si>
    <t>9.11.</t>
  </si>
  <si>
    <t>16.11.</t>
  </si>
  <si>
    <t>23.11.</t>
  </si>
  <si>
    <t>30.11.</t>
  </si>
  <si>
    <t>7.12.</t>
  </si>
  <si>
    <t>14.12.</t>
  </si>
  <si>
    <t>4.1.</t>
  </si>
  <si>
    <t>11.1.</t>
  </si>
  <si>
    <t>18.1.</t>
  </si>
  <si>
    <t>25.1.</t>
  </si>
  <si>
    <t>1.2.</t>
  </si>
  <si>
    <t>8.2.</t>
  </si>
  <si>
    <t>15.2.</t>
  </si>
  <si>
    <t>22.2.</t>
  </si>
  <si>
    <t>8.3.</t>
  </si>
  <si>
    <t>15.3.</t>
  </si>
  <si>
    <t>22.3.</t>
  </si>
  <si>
    <t>29.3.</t>
  </si>
  <si>
    <t>5.4.</t>
  </si>
  <si>
    <t>12.4.</t>
  </si>
  <si>
    <t>2CH</t>
  </si>
  <si>
    <t>3N</t>
  </si>
  <si>
    <t>4Š</t>
  </si>
  <si>
    <t>5R</t>
  </si>
  <si>
    <t>6CH</t>
  </si>
  <si>
    <t>7N</t>
  </si>
  <si>
    <t>8Š</t>
  </si>
  <si>
    <t>9R</t>
  </si>
  <si>
    <t>10CH</t>
  </si>
  <si>
    <t>11N</t>
  </si>
  <si>
    <t>12Š</t>
  </si>
  <si>
    <t>13R</t>
  </si>
  <si>
    <t>14CH</t>
  </si>
  <si>
    <t>15N</t>
  </si>
  <si>
    <t>16Š</t>
  </si>
  <si>
    <t>17R</t>
  </si>
  <si>
    <t>18CH</t>
  </si>
  <si>
    <t>19N</t>
  </si>
  <si>
    <t>20Š</t>
  </si>
  <si>
    <t>21R</t>
  </si>
  <si>
    <t>22CH</t>
  </si>
  <si>
    <t>23N</t>
  </si>
  <si>
    <t>24Š</t>
  </si>
  <si>
    <t>25R</t>
  </si>
  <si>
    <t>Best 20</t>
  </si>
  <si>
    <t>Celkem</t>
  </si>
  <si>
    <t>Hlubučková Tereza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</si>
</sst>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3" x14ac:knownFonts="1">
    <font>
      <sz val="11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</font>
    <font>
      <b/>
      <sz val="12"/>
      <name val="Calibri"/>
      <family val="2"/>
      <charset val="238"/>
    </font>
    <font>
      <b/>
      <sz val="22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4"/>
      <color indexed="8"/>
      <name val="Calibri"/>
      <family val="2"/>
      <charset val="238"/>
    </font>
    <font>
      <b/>
      <sz val="14"/>
      <name val="Calibri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2"/>
      <name val="Calibri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31">
    <xf numFmtId="0" fontId="0" fillId="0" borderId="0" xfId="0"/>
    <xf numFmtId="0" fontId="0" fillId="0" borderId="0" xfId="0" applyFont="1"/>
    <xf numFmtId="0" fontId="4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5" fillId="0" borderId="0" xfId="0" applyFont="1" applyBorder="1"/>
    <xf numFmtId="0" fontId="6" fillId="0" borderId="0" xfId="0" applyFont="1" applyBorder="1"/>
    <xf numFmtId="0" fontId="5" fillId="0" borderId="12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9" xfId="0" applyFont="1" applyFill="1" applyBorder="1" applyAlignment="1">
      <alignment horizontal="center"/>
    </xf>
    <xf numFmtId="0" fontId="5" fillId="0" borderId="9" xfId="0" applyFont="1" applyBorder="1"/>
    <xf numFmtId="0" fontId="6" fillId="0" borderId="9" xfId="0" applyFont="1" applyFill="1" applyBorder="1"/>
    <xf numFmtId="0" fontId="5" fillId="0" borderId="13" xfId="0" applyFont="1" applyFill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6" fillId="3" borderId="14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0" fillId="0" borderId="0" xfId="0" applyFont="1" applyFill="1"/>
    <xf numFmtId="0" fontId="5" fillId="0" borderId="15" xfId="0" applyFont="1" applyFill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1" fillId="0" borderId="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16" fontId="11" fillId="0" borderId="7" xfId="0" applyNumberFormat="1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" fillId="0" borderId="18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6" fillId="0" borderId="9" xfId="0" applyFont="1" applyBorder="1" applyAlignment="1">
      <alignment horizontal="center"/>
    </xf>
    <xf numFmtId="0" fontId="11" fillId="0" borderId="10" xfId="0" applyFont="1" applyBorder="1" applyAlignment="1">
      <alignment horizontal="center" vertical="center"/>
    </xf>
    <xf numFmtId="0" fontId="0" fillId="0" borderId="0" xfId="0" applyFont="1" applyBorder="1"/>
    <xf numFmtId="0" fontId="1" fillId="0" borderId="20" xfId="0" applyFont="1" applyBorder="1" applyAlignment="1">
      <alignment horizontal="left" vertical="center"/>
    </xf>
    <xf numFmtId="0" fontId="6" fillId="6" borderId="1" xfId="0" applyFont="1" applyFill="1" applyBorder="1" applyAlignment="1">
      <alignment horizontal="center"/>
    </xf>
    <xf numFmtId="0" fontId="6" fillId="5" borderId="1" xfId="0" applyFont="1" applyFill="1" applyBorder="1" applyAlignment="1">
      <alignment horizontal="center"/>
    </xf>
    <xf numFmtId="0" fontId="10" fillId="0" borderId="21" xfId="0" applyFont="1" applyBorder="1" applyAlignment="1">
      <alignment horizontal="center"/>
    </xf>
    <xf numFmtId="0" fontId="6" fillId="0" borderId="22" xfId="0" applyFont="1" applyFill="1" applyBorder="1" applyAlignment="1">
      <alignment horizontal="center"/>
    </xf>
    <xf numFmtId="0" fontId="5" fillId="0" borderId="24" xfId="0" applyFont="1" applyFill="1" applyBorder="1" applyAlignment="1">
      <alignment horizontal="center"/>
    </xf>
    <xf numFmtId="0" fontId="8" fillId="0" borderId="22" xfId="0" applyFont="1" applyFill="1" applyBorder="1" applyAlignment="1" applyProtection="1">
      <alignment horizontal="center"/>
    </xf>
    <xf numFmtId="0" fontId="6" fillId="3" borderId="26" xfId="0" applyFont="1" applyFill="1" applyBorder="1" applyAlignment="1">
      <alignment horizontal="center"/>
    </xf>
    <xf numFmtId="0" fontId="6" fillId="6" borderId="19" xfId="0" applyFont="1" applyFill="1" applyBorder="1" applyAlignment="1">
      <alignment horizontal="center"/>
    </xf>
    <xf numFmtId="0" fontId="6" fillId="5" borderId="19" xfId="0" applyFont="1" applyFill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27" xfId="0" applyFont="1" applyFill="1" applyBorder="1" applyAlignment="1">
      <alignment horizontal="center"/>
    </xf>
    <xf numFmtId="0" fontId="1" fillId="0" borderId="28" xfId="0" applyFont="1" applyBorder="1" applyAlignment="1">
      <alignment horizontal="left" vertical="center"/>
    </xf>
    <xf numFmtId="0" fontId="1" fillId="0" borderId="29" xfId="0" applyFont="1" applyBorder="1" applyAlignment="1">
      <alignment horizontal="left" vertical="center"/>
    </xf>
    <xf numFmtId="0" fontId="1" fillId="0" borderId="30" xfId="0" applyFont="1" applyBorder="1" applyAlignment="1">
      <alignment horizontal="left" vertical="center"/>
    </xf>
    <xf numFmtId="0" fontId="11" fillId="0" borderId="16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16" fontId="11" fillId="0" borderId="17" xfId="0" applyNumberFormat="1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1" fontId="5" fillId="2" borderId="5" xfId="0" applyNumberFormat="1" applyFont="1" applyFill="1" applyBorder="1" applyAlignment="1">
      <alignment horizontal="center"/>
    </xf>
    <xf numFmtId="1" fontId="5" fillId="2" borderId="2" xfId="0" applyNumberFormat="1" applyFont="1" applyFill="1" applyBorder="1" applyAlignment="1">
      <alignment horizontal="center"/>
    </xf>
    <xf numFmtId="1" fontId="5" fillId="2" borderId="3" xfId="0" applyNumberFormat="1" applyFont="1" applyFill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23" xfId="0" applyFont="1" applyBorder="1" applyAlignment="1">
      <alignment horizontal="center"/>
    </xf>
    <xf numFmtId="0" fontId="12" fillId="0" borderId="25" xfId="0" applyFont="1" applyBorder="1" applyAlignment="1">
      <alignment horizontal="center"/>
    </xf>
    <xf numFmtId="0" fontId="12" fillId="0" borderId="24" xfId="0" applyFont="1" applyBorder="1" applyAlignment="1">
      <alignment horizontal="center"/>
    </xf>
    <xf numFmtId="0" fontId="6" fillId="3" borderId="31" xfId="0" applyFont="1" applyFill="1" applyBorder="1" applyAlignment="1">
      <alignment horizontal="center"/>
    </xf>
    <xf numFmtId="0" fontId="1" fillId="0" borderId="32" xfId="0" applyFont="1" applyBorder="1" applyAlignment="1">
      <alignment horizontal="left" vertical="center"/>
    </xf>
    <xf numFmtId="0" fontId="9" fillId="0" borderId="33" xfId="0" applyFont="1" applyBorder="1"/>
    <xf numFmtId="0" fontId="6" fillId="6" borderId="34" xfId="0" applyFont="1" applyFill="1" applyBorder="1" applyAlignment="1">
      <alignment horizontal="center"/>
    </xf>
    <xf numFmtId="0" fontId="1" fillId="0" borderId="35" xfId="0" applyFont="1" applyBorder="1" applyAlignment="1">
      <alignment horizontal="left" vertical="center"/>
    </xf>
    <xf numFmtId="0" fontId="9" fillId="0" borderId="36" xfId="0" applyFont="1" applyBorder="1"/>
    <xf numFmtId="0" fontId="6" fillId="5" borderId="34" xfId="0" applyFont="1" applyFill="1" applyBorder="1" applyAlignment="1">
      <alignment horizontal="center"/>
    </xf>
    <xf numFmtId="0" fontId="10" fillId="0" borderId="34" xfId="0" applyFont="1" applyBorder="1" applyAlignment="1">
      <alignment horizontal="center"/>
    </xf>
    <xf numFmtId="0" fontId="6" fillId="0" borderId="34" xfId="0" applyFont="1" applyBorder="1" applyAlignment="1">
      <alignment horizontal="center"/>
    </xf>
    <xf numFmtId="0" fontId="6" fillId="0" borderId="37" xfId="0" applyFont="1" applyFill="1" applyBorder="1" applyAlignment="1">
      <alignment horizontal="center"/>
    </xf>
    <xf numFmtId="0" fontId="1" fillId="0" borderId="38" xfId="0" applyFont="1" applyBorder="1" applyAlignment="1">
      <alignment horizontal="left" vertical="center"/>
    </xf>
    <xf numFmtId="0" fontId="9" fillId="0" borderId="39" xfId="0" applyFont="1" applyBorder="1"/>
    <xf numFmtId="0" fontId="11" fillId="0" borderId="32" xfId="0" applyFont="1" applyBorder="1" applyAlignment="1">
      <alignment horizontal="center" vertical="center"/>
    </xf>
    <xf numFmtId="0" fontId="11" fillId="0" borderId="33" xfId="0" applyFont="1" applyBorder="1" applyAlignment="1">
      <alignment horizontal="center" vertical="center"/>
    </xf>
    <xf numFmtId="0" fontId="12" fillId="0" borderId="35" xfId="0" applyFont="1" applyBorder="1" applyAlignment="1">
      <alignment horizontal="center"/>
    </xf>
    <xf numFmtId="0" fontId="12" fillId="0" borderId="36" xfId="0" applyFont="1" applyBorder="1" applyAlignment="1">
      <alignment horizontal="center"/>
    </xf>
    <xf numFmtId="0" fontId="12" fillId="0" borderId="38" xfId="0" applyFont="1" applyBorder="1" applyAlignment="1">
      <alignment horizontal="center"/>
    </xf>
    <xf numFmtId="0" fontId="12" fillId="0" borderId="39" xfId="0" applyFont="1" applyBorder="1" applyAlignment="1">
      <alignment horizontal="center"/>
    </xf>
    <xf numFmtId="0" fontId="11" fillId="0" borderId="40" xfId="0" applyFont="1" applyBorder="1" applyAlignment="1">
      <alignment horizontal="center" vertical="center"/>
    </xf>
    <xf numFmtId="0" fontId="12" fillId="0" borderId="41" xfId="0" applyFont="1" applyBorder="1" applyAlignment="1">
      <alignment horizontal="center"/>
    </xf>
    <xf numFmtId="0" fontId="12" fillId="0" borderId="42" xfId="0" applyFont="1" applyBorder="1" applyAlignment="1">
      <alignment horizontal="center"/>
    </xf>
    <xf numFmtId="0" fontId="11" fillId="7" borderId="16" xfId="0" applyFont="1" applyFill="1" applyBorder="1" applyAlignment="1">
      <alignment horizontal="center" vertical="center"/>
    </xf>
    <xf numFmtId="0" fontId="11" fillId="7" borderId="32" xfId="0" applyFont="1" applyFill="1" applyBorder="1" applyAlignment="1">
      <alignment horizontal="center" vertical="center"/>
    </xf>
    <xf numFmtId="16" fontId="11" fillId="7" borderId="32" xfId="0" applyNumberFormat="1" applyFont="1" applyFill="1" applyBorder="1" applyAlignment="1">
      <alignment horizontal="center" vertical="center"/>
    </xf>
    <xf numFmtId="0" fontId="11" fillId="7" borderId="33" xfId="0" applyFont="1" applyFill="1" applyBorder="1" applyAlignment="1">
      <alignment horizontal="center" vertical="center"/>
    </xf>
    <xf numFmtId="1" fontId="5" fillId="7" borderId="34" xfId="0" applyNumberFormat="1" applyFont="1" applyFill="1" applyBorder="1" applyAlignment="1">
      <alignment horizontal="center"/>
    </xf>
    <xf numFmtId="1" fontId="5" fillId="7" borderId="35" xfId="0" applyNumberFormat="1" applyFont="1" applyFill="1" applyBorder="1" applyAlignment="1">
      <alignment horizontal="center"/>
    </xf>
    <xf numFmtId="1" fontId="5" fillId="7" borderId="36" xfId="0" applyNumberFormat="1" applyFont="1" applyFill="1" applyBorder="1" applyAlignment="1">
      <alignment horizontal="center"/>
    </xf>
    <xf numFmtId="0" fontId="12" fillId="7" borderId="34" xfId="0" applyFont="1" applyFill="1" applyBorder="1" applyAlignment="1">
      <alignment horizontal="center"/>
    </xf>
    <xf numFmtId="0" fontId="12" fillId="7" borderId="35" xfId="0" applyFont="1" applyFill="1" applyBorder="1" applyAlignment="1">
      <alignment horizontal="center"/>
    </xf>
    <xf numFmtId="0" fontId="12" fillId="7" borderId="36" xfId="0" applyFont="1" applyFill="1" applyBorder="1" applyAlignment="1">
      <alignment horizontal="center"/>
    </xf>
    <xf numFmtId="0" fontId="12" fillId="7" borderId="23" xfId="0" applyFont="1" applyFill="1" applyBorder="1" applyAlignment="1">
      <alignment horizontal="center"/>
    </xf>
    <xf numFmtId="0" fontId="12" fillId="7" borderId="38" xfId="0" applyFont="1" applyFill="1" applyBorder="1" applyAlignment="1">
      <alignment horizontal="center"/>
    </xf>
    <xf numFmtId="0" fontId="12" fillId="7" borderId="39" xfId="0" applyFont="1" applyFill="1" applyBorder="1" applyAlignment="1">
      <alignment horizontal="center"/>
    </xf>
    <xf numFmtId="1" fontId="5" fillId="0" borderId="41" xfId="0" applyNumberFormat="1" applyFont="1" applyFill="1" applyBorder="1" applyAlignment="1">
      <alignment horizontal="center"/>
    </xf>
    <xf numFmtId="1" fontId="5" fillId="0" borderId="35" xfId="0" applyNumberFormat="1" applyFont="1" applyFill="1" applyBorder="1" applyAlignment="1">
      <alignment horizontal="center"/>
    </xf>
    <xf numFmtId="1" fontId="5" fillId="0" borderId="36" xfId="0" applyNumberFormat="1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1" fontId="6" fillId="2" borderId="16" xfId="0" applyNumberFormat="1" applyFont="1" applyFill="1" applyBorder="1" applyAlignment="1">
      <alignment horizontal="center"/>
    </xf>
    <xf numFmtId="1" fontId="6" fillId="2" borderId="17" xfId="0" applyNumberFormat="1" applyFont="1" applyFill="1" applyBorder="1" applyAlignment="1">
      <alignment horizontal="center"/>
    </xf>
    <xf numFmtId="1" fontId="7" fillId="0" borderId="17" xfId="0" applyNumberFormat="1" applyFont="1" applyFill="1" applyBorder="1" applyAlignment="1">
      <alignment horizontal="center"/>
    </xf>
    <xf numFmtId="0" fontId="2" fillId="0" borderId="34" xfId="0" applyFont="1" applyBorder="1" applyAlignment="1">
      <alignment horizontal="center"/>
    </xf>
    <xf numFmtId="0" fontId="2" fillId="0" borderId="35" xfId="0" applyFont="1" applyBorder="1" applyAlignment="1">
      <alignment horizontal="center"/>
    </xf>
    <xf numFmtId="0" fontId="1" fillId="0" borderId="35" xfId="0" applyFont="1" applyBorder="1" applyAlignment="1">
      <alignment horizontal="center"/>
    </xf>
    <xf numFmtId="0" fontId="1" fillId="0" borderId="34" xfId="0" applyFont="1" applyBorder="1" applyAlignment="1">
      <alignment horizontal="center"/>
    </xf>
    <xf numFmtId="0" fontId="1" fillId="0" borderId="34" xfId="0" applyFont="1" applyFill="1" applyBorder="1" applyAlignment="1">
      <alignment horizontal="center"/>
    </xf>
    <xf numFmtId="0" fontId="2" fillId="0" borderId="35" xfId="0" applyFont="1" applyFill="1" applyBorder="1" applyAlignment="1">
      <alignment horizontal="center"/>
    </xf>
    <xf numFmtId="0" fontId="1" fillId="0" borderId="35" xfId="0" applyFont="1" applyFill="1" applyBorder="1" applyAlignment="1">
      <alignment horizontal="center"/>
    </xf>
    <xf numFmtId="0" fontId="10" fillId="0" borderId="35" xfId="0" applyFont="1" applyBorder="1" applyAlignment="1">
      <alignment horizontal="center"/>
    </xf>
    <xf numFmtId="0" fontId="2" fillId="0" borderId="34" xfId="0" applyFont="1" applyFill="1" applyBorder="1" applyAlignment="1">
      <alignment horizontal="center"/>
    </xf>
    <xf numFmtId="0" fontId="2" fillId="0" borderId="38" xfId="0" applyFont="1" applyFill="1" applyBorder="1" applyAlignment="1">
      <alignment horizontal="center"/>
    </xf>
    <xf numFmtId="0" fontId="1" fillId="0" borderId="38" xfId="0" applyFont="1" applyFill="1" applyBorder="1" applyAlignment="1">
      <alignment horizontal="center"/>
    </xf>
    <xf numFmtId="0" fontId="7" fillId="0" borderId="35" xfId="0" applyFont="1" applyBorder="1" applyAlignment="1">
      <alignment horizontal="center"/>
    </xf>
    <xf numFmtId="0" fontId="7" fillId="0" borderId="38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7" fillId="0" borderId="15" xfId="0" applyFont="1" applyFill="1" applyBorder="1" applyAlignment="1">
      <alignment horizontal="center"/>
    </xf>
    <xf numFmtId="164" fontId="5" fillId="0" borderId="36" xfId="0" applyNumberFormat="1" applyFont="1" applyBorder="1" applyAlignment="1">
      <alignment horizontal="center"/>
    </xf>
    <xf numFmtId="0" fontId="7" fillId="0" borderId="35" xfId="0" applyFont="1" applyFill="1" applyBorder="1" applyAlignment="1">
      <alignment horizontal="center"/>
    </xf>
    <xf numFmtId="164" fontId="5" fillId="0" borderId="39" xfId="0" applyNumberFormat="1" applyFont="1" applyBorder="1" applyAlignment="1">
      <alignment horizontal="center"/>
    </xf>
    <xf numFmtId="0" fontId="1" fillId="0" borderId="18" xfId="0" applyFont="1" applyBorder="1" applyAlignment="1">
      <alignment vertical="center"/>
    </xf>
    <xf numFmtId="0" fontId="1" fillId="0" borderId="18" xfId="0" applyFont="1" applyFill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4" xfId="0" applyFont="1" applyFill="1" applyBorder="1" applyAlignment="1">
      <alignment vertical="center"/>
    </xf>
    <xf numFmtId="0" fontId="1" fillId="0" borderId="23" xfId="0" applyFont="1" applyFill="1" applyBorder="1" applyAlignment="1">
      <alignment vertical="center"/>
    </xf>
    <xf numFmtId="0" fontId="3" fillId="4" borderId="0" xfId="0" applyFont="1" applyFill="1" applyBorder="1" applyAlignment="1">
      <alignment horizontal="center"/>
    </xf>
    <xf numFmtId="0" fontId="2" fillId="0" borderId="37" xfId="0" applyFont="1" applyFill="1" applyBorder="1" applyAlignment="1">
      <alignment horizontal="center"/>
    </xf>
    <xf numFmtId="0" fontId="8" fillId="0" borderId="35" xfId="0" applyFont="1" applyFill="1" applyBorder="1" applyAlignment="1" applyProtection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G34"/>
  <sheetViews>
    <sheetView tabSelected="1" zoomScale="70" zoomScaleNormal="70" workbookViewId="0">
      <selection activeCell="AJ7" sqref="AJ7"/>
    </sheetView>
  </sheetViews>
  <sheetFormatPr defaultRowHeight="15" x14ac:dyDescent="0.25"/>
  <cols>
    <col min="1" max="1" width="0.42578125" style="1" customWidth="1"/>
    <col min="2" max="2" width="7.85546875" style="1" customWidth="1"/>
    <col min="3" max="3" width="22.85546875" style="1" customWidth="1"/>
    <col min="4" max="4" width="15.42578125" style="2" customWidth="1"/>
    <col min="5" max="29" width="5.7109375" style="3" customWidth="1"/>
    <col min="30" max="30" width="10.5703125" style="3" customWidth="1"/>
    <col min="31" max="31" width="10.28515625" style="3" customWidth="1"/>
    <col min="32" max="32" width="15" style="3" customWidth="1"/>
    <col min="33" max="16384" width="9.140625" style="1"/>
  </cols>
  <sheetData>
    <row r="2" spans="1:33" ht="31.5" customHeight="1" x14ac:dyDescent="0.45">
      <c r="B2" s="128" t="s">
        <v>52</v>
      </c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  <c r="S2" s="128"/>
      <c r="T2" s="128"/>
      <c r="U2" s="128"/>
      <c r="V2" s="128"/>
      <c r="W2" s="128"/>
      <c r="X2" s="128"/>
      <c r="Y2" s="128"/>
      <c r="Z2" s="128"/>
      <c r="AA2" s="128"/>
      <c r="AB2" s="128"/>
      <c r="AC2" s="128"/>
      <c r="AD2" s="128"/>
      <c r="AE2" s="128"/>
      <c r="AF2" s="128"/>
    </row>
    <row r="3" spans="1:33" ht="15.75" thickBot="1" x14ac:dyDescent="0.3">
      <c r="E3" s="24" t="s">
        <v>53</v>
      </c>
      <c r="F3" s="24" t="s">
        <v>79</v>
      </c>
      <c r="G3" s="24" t="s">
        <v>80</v>
      </c>
      <c r="H3" s="24" t="s">
        <v>81</v>
      </c>
      <c r="I3" s="24" t="s">
        <v>82</v>
      </c>
      <c r="J3" s="24" t="s">
        <v>83</v>
      </c>
      <c r="K3" s="24" t="s">
        <v>84</v>
      </c>
      <c r="L3" s="25" t="s">
        <v>85</v>
      </c>
      <c r="M3" s="25" t="s">
        <v>86</v>
      </c>
      <c r="N3" s="24" t="s">
        <v>87</v>
      </c>
      <c r="O3" s="24" t="s">
        <v>88</v>
      </c>
      <c r="P3" s="24" t="s">
        <v>89</v>
      </c>
      <c r="Q3" s="24" t="s">
        <v>90</v>
      </c>
      <c r="R3" s="24" t="s">
        <v>91</v>
      </c>
      <c r="S3" s="24" t="s">
        <v>92</v>
      </c>
      <c r="T3" s="24" t="s">
        <v>93</v>
      </c>
      <c r="U3" s="24" t="s">
        <v>94</v>
      </c>
      <c r="V3" s="24" t="s">
        <v>95</v>
      </c>
      <c r="W3" s="24" t="s">
        <v>96</v>
      </c>
      <c r="X3" s="24" t="s">
        <v>97</v>
      </c>
      <c r="Y3" s="24" t="s">
        <v>98</v>
      </c>
      <c r="Z3" s="24" t="s">
        <v>99</v>
      </c>
      <c r="AA3" s="24" t="s">
        <v>100</v>
      </c>
      <c r="AB3" s="24" t="s">
        <v>101</v>
      </c>
      <c r="AC3" s="24" t="s">
        <v>102</v>
      </c>
      <c r="AD3" s="24"/>
    </row>
    <row r="4" spans="1:33" ht="27" customHeight="1" thickBot="1" x14ac:dyDescent="0.3">
      <c r="B4" s="4"/>
      <c r="C4" s="5"/>
      <c r="D4" s="6"/>
      <c r="E4" s="26" t="s">
        <v>54</v>
      </c>
      <c r="F4" s="27" t="s">
        <v>55</v>
      </c>
      <c r="G4" s="28" t="s">
        <v>56</v>
      </c>
      <c r="H4" s="27" t="s">
        <v>57</v>
      </c>
      <c r="I4" s="27" t="s">
        <v>58</v>
      </c>
      <c r="J4" s="27" t="s">
        <v>59</v>
      </c>
      <c r="K4" s="27" t="s">
        <v>60</v>
      </c>
      <c r="L4" s="27" t="s">
        <v>61</v>
      </c>
      <c r="M4" s="27" t="s">
        <v>62</v>
      </c>
      <c r="N4" s="27" t="s">
        <v>63</v>
      </c>
      <c r="O4" s="27" t="s">
        <v>64</v>
      </c>
      <c r="P4" s="27" t="s">
        <v>65</v>
      </c>
      <c r="Q4" s="27" t="s">
        <v>66</v>
      </c>
      <c r="R4" s="27" t="s">
        <v>67</v>
      </c>
      <c r="S4" s="27" t="s">
        <v>68</v>
      </c>
      <c r="T4" s="27" t="s">
        <v>69</v>
      </c>
      <c r="U4" s="27" t="s">
        <v>70</v>
      </c>
      <c r="V4" s="27" t="s">
        <v>71</v>
      </c>
      <c r="W4" s="27" t="s">
        <v>72</v>
      </c>
      <c r="X4" s="27" t="s">
        <v>73</v>
      </c>
      <c r="Y4" s="27" t="s">
        <v>74</v>
      </c>
      <c r="Z4" s="27" t="s">
        <v>75</v>
      </c>
      <c r="AA4" s="27" t="s">
        <v>76</v>
      </c>
      <c r="AB4" s="27" t="s">
        <v>77</v>
      </c>
      <c r="AC4" s="29" t="s">
        <v>78</v>
      </c>
      <c r="AD4" s="33"/>
      <c r="AE4" s="32"/>
      <c r="AF4" s="8"/>
    </row>
    <row r="5" spans="1:33" ht="18.75" customHeight="1" thickBot="1" x14ac:dyDescent="0.35">
      <c r="B5" s="9"/>
      <c r="C5" s="10"/>
      <c r="D5" s="11"/>
      <c r="E5" s="102">
        <v>9</v>
      </c>
      <c r="F5" s="103">
        <v>9</v>
      </c>
      <c r="G5" s="103">
        <v>6</v>
      </c>
      <c r="H5" s="103">
        <v>11</v>
      </c>
      <c r="I5" s="103">
        <v>8</v>
      </c>
      <c r="J5" s="103">
        <v>12</v>
      </c>
      <c r="K5" s="103"/>
      <c r="L5" s="103"/>
      <c r="M5" s="103"/>
      <c r="N5" s="103"/>
      <c r="O5" s="103"/>
      <c r="P5" s="103"/>
      <c r="Q5" s="103"/>
      <c r="R5" s="103"/>
      <c r="S5" s="103"/>
      <c r="T5" s="103"/>
      <c r="U5" s="103"/>
      <c r="V5" s="103"/>
      <c r="W5" s="103"/>
      <c r="X5" s="103"/>
      <c r="Y5" s="103"/>
      <c r="Z5" s="103"/>
      <c r="AA5" s="103"/>
      <c r="AB5" s="103"/>
      <c r="AC5" s="103"/>
      <c r="AD5" s="104" t="s">
        <v>103</v>
      </c>
      <c r="AE5" s="118" t="s">
        <v>104</v>
      </c>
      <c r="AF5" s="119" t="s">
        <v>29</v>
      </c>
    </row>
    <row r="6" spans="1:33" ht="18.75" customHeight="1" x14ac:dyDescent="0.3">
      <c r="B6" s="13" t="s">
        <v>2</v>
      </c>
      <c r="C6" s="35" t="s">
        <v>37</v>
      </c>
      <c r="D6" s="22"/>
      <c r="E6" s="105">
        <v>9</v>
      </c>
      <c r="F6" s="106">
        <v>8</v>
      </c>
      <c r="G6" s="107">
        <v>6</v>
      </c>
      <c r="H6" s="107">
        <v>11</v>
      </c>
      <c r="I6" s="107">
        <v>8</v>
      </c>
      <c r="J6" s="107">
        <v>7</v>
      </c>
      <c r="K6" s="107"/>
      <c r="L6" s="107"/>
      <c r="M6" s="107"/>
      <c r="N6" s="107"/>
      <c r="O6" s="107"/>
      <c r="P6" s="107"/>
      <c r="Q6" s="107"/>
      <c r="R6" s="107"/>
      <c r="S6" s="107"/>
      <c r="T6" s="107"/>
      <c r="U6" s="107"/>
      <c r="V6" s="107"/>
      <c r="W6" s="107"/>
      <c r="X6" s="107"/>
      <c r="Y6" s="107"/>
      <c r="Z6" s="107"/>
      <c r="AA6" s="107"/>
      <c r="AB6" s="107"/>
      <c r="AC6" s="107"/>
      <c r="AD6" s="116">
        <f>VLOOKUP(C6,'Pomocná data'!AE:BF,28,FALSE)</f>
        <v>49</v>
      </c>
      <c r="AE6" s="116">
        <f>SUM(E6:AC6)</f>
        <v>49</v>
      </c>
      <c r="AF6" s="120">
        <f>IF(AE6=0,"",SUM(E6:AC6)/(SUMIF(E6:AC6,"&gt;0",$E$5:$AC$5)))</f>
        <v>0.89090909090909087</v>
      </c>
    </row>
    <row r="7" spans="1:33" ht="18.75" customHeight="1" x14ac:dyDescent="0.3">
      <c r="A7" s="34"/>
      <c r="B7" s="36" t="s">
        <v>3</v>
      </c>
      <c r="C7" s="30" t="s">
        <v>33</v>
      </c>
      <c r="D7" s="14"/>
      <c r="E7" s="109">
        <v>6</v>
      </c>
      <c r="F7" s="110">
        <v>7</v>
      </c>
      <c r="G7" s="111">
        <v>5</v>
      </c>
      <c r="H7" s="111">
        <v>10</v>
      </c>
      <c r="I7" s="111"/>
      <c r="J7" s="111">
        <v>11</v>
      </c>
      <c r="K7" s="111"/>
      <c r="L7" s="111"/>
      <c r="M7" s="111"/>
      <c r="N7" s="111"/>
      <c r="O7" s="111"/>
      <c r="P7" s="111"/>
      <c r="Q7" s="111"/>
      <c r="R7" s="111"/>
      <c r="S7" s="111"/>
      <c r="T7" s="111"/>
      <c r="U7" s="111"/>
      <c r="V7" s="111"/>
      <c r="W7" s="111"/>
      <c r="X7" s="111"/>
      <c r="Y7" s="111"/>
      <c r="Z7" s="111"/>
      <c r="AA7" s="111"/>
      <c r="AB7" s="111"/>
      <c r="AC7" s="111"/>
      <c r="AD7" s="116">
        <f>VLOOKUP(C7,'Pomocná data'!AE:BF,28,FALSE)</f>
        <v>39</v>
      </c>
      <c r="AE7" s="121">
        <f>SUM(E7:AC7)</f>
        <v>39</v>
      </c>
      <c r="AF7" s="120">
        <f>IF(AE7=0,"",SUM(E7:AC7)/(SUMIF(E7:AC7,"&gt;0",$E$5:$AC$5)))</f>
        <v>0.82978723404255317</v>
      </c>
    </row>
    <row r="8" spans="1:33" ht="18.75" customHeight="1" x14ac:dyDescent="0.3">
      <c r="A8" s="34"/>
      <c r="B8" s="37" t="s">
        <v>4</v>
      </c>
      <c r="C8" s="30" t="s">
        <v>38</v>
      </c>
      <c r="D8" s="19"/>
      <c r="E8" s="109">
        <v>8</v>
      </c>
      <c r="F8" s="110">
        <v>9</v>
      </c>
      <c r="G8" s="111"/>
      <c r="H8" s="111">
        <v>8</v>
      </c>
      <c r="I8" s="111">
        <v>7</v>
      </c>
      <c r="J8" s="111"/>
      <c r="K8" s="111"/>
      <c r="L8" s="111"/>
      <c r="M8" s="111"/>
      <c r="N8" s="111"/>
      <c r="O8" s="111"/>
      <c r="P8" s="111"/>
      <c r="Q8" s="111"/>
      <c r="R8" s="111"/>
      <c r="S8" s="111"/>
      <c r="T8" s="111"/>
      <c r="U8" s="111"/>
      <c r="V8" s="111"/>
      <c r="W8" s="111"/>
      <c r="X8" s="111"/>
      <c r="Y8" s="111"/>
      <c r="Z8" s="111"/>
      <c r="AA8" s="111"/>
      <c r="AB8" s="111"/>
      <c r="AC8" s="111"/>
      <c r="AD8" s="116">
        <f>VLOOKUP(C8,'Pomocná data'!AE:BF,28,FALSE)</f>
        <v>32</v>
      </c>
      <c r="AE8" s="121">
        <f>SUM(E8:AC8)</f>
        <v>32</v>
      </c>
      <c r="AF8" s="120">
        <f>IF(AE8=0,"",SUM(E8:AC8)/(SUMIF(E8:AC8,"&gt;0",$E$5:$AC$5)))</f>
        <v>0.86486486486486491</v>
      </c>
    </row>
    <row r="9" spans="1:33" ht="18.75" customHeight="1" x14ac:dyDescent="0.3">
      <c r="A9" s="34"/>
      <c r="B9" s="38" t="s">
        <v>5</v>
      </c>
      <c r="C9" s="30" t="s">
        <v>28</v>
      </c>
      <c r="D9" s="14"/>
      <c r="E9" s="108">
        <v>7</v>
      </c>
      <c r="F9" s="107">
        <v>6</v>
      </c>
      <c r="G9" s="107"/>
      <c r="H9" s="107"/>
      <c r="I9" s="107">
        <v>5</v>
      </c>
      <c r="J9" s="107">
        <v>9</v>
      </c>
      <c r="K9" s="107"/>
      <c r="L9" s="107"/>
      <c r="M9" s="107"/>
      <c r="N9" s="107"/>
      <c r="O9" s="107"/>
      <c r="P9" s="107"/>
      <c r="Q9" s="107"/>
      <c r="R9" s="107"/>
      <c r="S9" s="107"/>
      <c r="T9" s="107"/>
      <c r="U9" s="107"/>
      <c r="V9" s="107"/>
      <c r="W9" s="107"/>
      <c r="X9" s="107"/>
      <c r="Y9" s="107"/>
      <c r="Z9" s="107"/>
      <c r="AA9" s="107"/>
      <c r="AB9" s="107"/>
      <c r="AC9" s="107"/>
      <c r="AD9" s="116">
        <f>VLOOKUP(C9,'Pomocná data'!AE:BF,28,FALSE)</f>
        <v>27</v>
      </c>
      <c r="AE9" s="116">
        <f>SUM(E9:AC9)</f>
        <v>27</v>
      </c>
      <c r="AF9" s="120">
        <f>IF(AE9=0,"",SUM(E9:AC9)/(SUMIF(E9:AC9,"&gt;0",$E$5:$AC$5)))</f>
        <v>0.71052631578947367</v>
      </c>
    </row>
    <row r="10" spans="1:33" ht="18.75" customHeight="1" x14ac:dyDescent="0.3">
      <c r="A10" s="34"/>
      <c r="B10" s="20" t="s">
        <v>6</v>
      </c>
      <c r="C10" s="123" t="s">
        <v>45</v>
      </c>
      <c r="D10" s="19"/>
      <c r="E10" s="108">
        <v>4</v>
      </c>
      <c r="F10" s="107"/>
      <c r="G10" s="107">
        <v>3</v>
      </c>
      <c r="H10" s="107">
        <v>9</v>
      </c>
      <c r="I10" s="107">
        <v>2</v>
      </c>
      <c r="J10" s="107">
        <v>3</v>
      </c>
      <c r="K10" s="107"/>
      <c r="L10" s="107"/>
      <c r="M10" s="107"/>
      <c r="N10" s="107"/>
      <c r="O10" s="107"/>
      <c r="P10" s="107"/>
      <c r="Q10" s="107"/>
      <c r="R10" s="107"/>
      <c r="S10" s="107"/>
      <c r="T10" s="107"/>
      <c r="U10" s="107"/>
      <c r="V10" s="107"/>
      <c r="W10" s="107"/>
      <c r="X10" s="107"/>
      <c r="Y10" s="107"/>
      <c r="Z10" s="107"/>
      <c r="AA10" s="107"/>
      <c r="AB10" s="107"/>
      <c r="AC10" s="107"/>
      <c r="AD10" s="116">
        <f>VLOOKUP(C10,'Pomocná data'!AE:BF,28,FALSE)</f>
        <v>21</v>
      </c>
      <c r="AE10" s="116">
        <f>SUM(E10:AC10)</f>
        <v>21</v>
      </c>
      <c r="AF10" s="120">
        <f>IF(AE10=0,"",SUM(E10:AC10)/(SUMIF(E10:AC10,"&gt;0",$E$5:$AC$5)))</f>
        <v>0.45652173913043476</v>
      </c>
    </row>
    <row r="11" spans="1:33" ht="18.75" customHeight="1" x14ac:dyDescent="0.3">
      <c r="B11" s="20" t="s">
        <v>7</v>
      </c>
      <c r="C11" s="30" t="s">
        <v>1</v>
      </c>
      <c r="D11" s="14"/>
      <c r="E11" s="108">
        <v>5</v>
      </c>
      <c r="F11" s="107">
        <v>3</v>
      </c>
      <c r="G11" s="107">
        <v>2</v>
      </c>
      <c r="H11" s="107"/>
      <c r="I11" s="107">
        <v>3</v>
      </c>
      <c r="J11" s="107">
        <v>8</v>
      </c>
      <c r="K11" s="107"/>
      <c r="L11" s="107"/>
      <c r="M11" s="107"/>
      <c r="N11" s="107"/>
      <c r="O11" s="107"/>
      <c r="P11" s="107"/>
      <c r="Q11" s="107"/>
      <c r="R11" s="107"/>
      <c r="S11" s="107"/>
      <c r="T11" s="107"/>
      <c r="U11" s="107"/>
      <c r="V11" s="107"/>
      <c r="W11" s="107"/>
      <c r="X11" s="107"/>
      <c r="Y11" s="107"/>
      <c r="Z11" s="107"/>
      <c r="AA11" s="107"/>
      <c r="AB11" s="107"/>
      <c r="AC11" s="107"/>
      <c r="AD11" s="116">
        <f>VLOOKUP(C11,'Pomocná data'!AE:BF,28,FALSE)</f>
        <v>21</v>
      </c>
      <c r="AE11" s="116">
        <f>SUM(E11:AC11)</f>
        <v>21</v>
      </c>
      <c r="AF11" s="120">
        <f>IF(AE11=0,"",SUM(E11:AC11)/(SUMIF(E11:AC11,"&gt;0",$E$5:$AC$5)))</f>
        <v>0.47727272727272729</v>
      </c>
    </row>
    <row r="12" spans="1:33" ht="18.75" customHeight="1" x14ac:dyDescent="0.3">
      <c r="B12" s="20" t="s">
        <v>8</v>
      </c>
      <c r="C12" s="124" t="s">
        <v>41</v>
      </c>
      <c r="D12" s="14"/>
      <c r="E12" s="113"/>
      <c r="F12" s="110"/>
      <c r="G12" s="111"/>
      <c r="H12" s="111">
        <v>6</v>
      </c>
      <c r="I12" s="111">
        <v>6</v>
      </c>
      <c r="J12" s="111">
        <v>6</v>
      </c>
      <c r="K12" s="111"/>
      <c r="L12" s="111"/>
      <c r="M12" s="111"/>
      <c r="N12" s="111"/>
      <c r="O12" s="111"/>
      <c r="P12" s="111"/>
      <c r="Q12" s="111"/>
      <c r="R12" s="111"/>
      <c r="S12" s="111"/>
      <c r="T12" s="111"/>
      <c r="U12" s="111"/>
      <c r="V12" s="111"/>
      <c r="W12" s="111"/>
      <c r="X12" s="111"/>
      <c r="Y12" s="111"/>
      <c r="Z12" s="111"/>
      <c r="AA12" s="111"/>
      <c r="AB12" s="111"/>
      <c r="AC12" s="111"/>
      <c r="AD12" s="116">
        <f>VLOOKUP(C12,'Pomocná data'!AE:BF,28,FALSE)</f>
        <v>18</v>
      </c>
      <c r="AE12" s="121">
        <f>SUM(E12:AC12)</f>
        <v>18</v>
      </c>
      <c r="AF12" s="120">
        <f>IF(AE12=0,"",SUM(E12:AC12)/(SUMIF(E12:AC12,"&gt;0",$E$5:$AC$5)))</f>
        <v>0.58064516129032262</v>
      </c>
    </row>
    <row r="13" spans="1:33" ht="18.75" customHeight="1" x14ac:dyDescent="0.3">
      <c r="B13" s="20" t="s">
        <v>9</v>
      </c>
      <c r="C13" s="30" t="s">
        <v>39</v>
      </c>
      <c r="D13" s="16"/>
      <c r="E13" s="71">
        <v>1</v>
      </c>
      <c r="F13" s="112">
        <v>5</v>
      </c>
      <c r="G13" s="112"/>
      <c r="H13" s="112">
        <v>2</v>
      </c>
      <c r="I13" s="112">
        <v>4</v>
      </c>
      <c r="J13" s="112">
        <v>5</v>
      </c>
      <c r="K13" s="112"/>
      <c r="L13" s="112"/>
      <c r="M13" s="112"/>
      <c r="N13" s="112"/>
      <c r="O13" s="112"/>
      <c r="P13" s="112"/>
      <c r="Q13" s="112"/>
      <c r="R13" s="112"/>
      <c r="S13" s="112"/>
      <c r="T13" s="112"/>
      <c r="U13" s="112"/>
      <c r="V13" s="112"/>
      <c r="W13" s="112"/>
      <c r="X13" s="112"/>
      <c r="Y13" s="112"/>
      <c r="Z13" s="112"/>
      <c r="AA13" s="112"/>
      <c r="AB13" s="112"/>
      <c r="AC13" s="112"/>
      <c r="AD13" s="116">
        <f>VLOOKUP(C13,'Pomocná data'!AE:BF,28,FALSE)</f>
        <v>17</v>
      </c>
      <c r="AE13" s="116">
        <f>SUM(E13:AC13)</f>
        <v>17</v>
      </c>
      <c r="AF13" s="120">
        <f>IF(AE13=0,"",SUM(E13:AC13)/(SUMIF(E13:AC13,"&gt;0",$E$5:$AC$5)))</f>
        <v>0.34693877551020408</v>
      </c>
      <c r="AG13" s="21"/>
    </row>
    <row r="14" spans="1:33" ht="18.75" customHeight="1" x14ac:dyDescent="0.3">
      <c r="B14" s="20" t="s">
        <v>10</v>
      </c>
      <c r="C14" s="30" t="s">
        <v>27</v>
      </c>
      <c r="D14" s="19"/>
      <c r="E14" s="108"/>
      <c r="F14" s="107"/>
      <c r="G14" s="107"/>
      <c r="H14" s="107">
        <v>7</v>
      </c>
      <c r="I14" s="107"/>
      <c r="J14" s="107">
        <v>10</v>
      </c>
      <c r="K14" s="107"/>
      <c r="L14" s="107"/>
      <c r="M14" s="107"/>
      <c r="N14" s="107"/>
      <c r="O14" s="107"/>
      <c r="P14" s="107"/>
      <c r="Q14" s="107"/>
      <c r="R14" s="107"/>
      <c r="S14" s="107"/>
      <c r="T14" s="107"/>
      <c r="U14" s="107"/>
      <c r="V14" s="107"/>
      <c r="W14" s="107"/>
      <c r="X14" s="107"/>
      <c r="Y14" s="107"/>
      <c r="Z14" s="107"/>
      <c r="AA14" s="107"/>
      <c r="AB14" s="107"/>
      <c r="AC14" s="107"/>
      <c r="AD14" s="116">
        <f>VLOOKUP(C14,'Pomocná data'!AE:BF,28,FALSE)</f>
        <v>17</v>
      </c>
      <c r="AE14" s="116">
        <f>SUM(E14:AC14)</f>
        <v>17</v>
      </c>
      <c r="AF14" s="120">
        <f>IF(AE14=0,"",SUM(E14:AC14)/(SUMIF(E14:AC14,"&gt;0",$E$5:$AC$5)))</f>
        <v>0.73913043478260865</v>
      </c>
    </row>
    <row r="15" spans="1:33" ht="18.75" customHeight="1" x14ac:dyDescent="0.3">
      <c r="B15" s="20" t="s">
        <v>30</v>
      </c>
      <c r="C15" s="124" t="s">
        <v>32</v>
      </c>
      <c r="D15" s="14"/>
      <c r="E15" s="108"/>
      <c r="F15" s="107">
        <v>4</v>
      </c>
      <c r="G15" s="107">
        <v>4</v>
      </c>
      <c r="H15" s="107">
        <v>5</v>
      </c>
      <c r="I15" s="107"/>
      <c r="J15" s="107"/>
      <c r="K15" s="107"/>
      <c r="L15" s="107"/>
      <c r="M15" s="107"/>
      <c r="N15" s="107"/>
      <c r="O15" s="107"/>
      <c r="P15" s="107"/>
      <c r="Q15" s="107"/>
      <c r="R15" s="107"/>
      <c r="S15" s="107"/>
      <c r="T15" s="107"/>
      <c r="U15" s="107"/>
      <c r="V15" s="107"/>
      <c r="W15" s="107"/>
      <c r="X15" s="107"/>
      <c r="Y15" s="107"/>
      <c r="Z15" s="107"/>
      <c r="AA15" s="107"/>
      <c r="AB15" s="107"/>
      <c r="AC15" s="107"/>
      <c r="AD15" s="116">
        <f>VLOOKUP(C15,'Pomocná data'!AE:BF,28,FALSE)</f>
        <v>13</v>
      </c>
      <c r="AE15" s="121">
        <f>SUM(E15:AC15)</f>
        <v>13</v>
      </c>
      <c r="AF15" s="120">
        <f>IF(AE15=0,"",SUM(E15:AC15)/(SUMIF(E15:AC15,"&gt;0",$E$5:$AC$5)))</f>
        <v>0.5</v>
      </c>
    </row>
    <row r="16" spans="1:33" ht="18.75" customHeight="1" x14ac:dyDescent="0.3">
      <c r="B16" s="20" t="s">
        <v>11</v>
      </c>
      <c r="C16" s="123" t="s">
        <v>47</v>
      </c>
      <c r="D16" s="14"/>
      <c r="E16" s="113"/>
      <c r="F16" s="111"/>
      <c r="G16" s="111"/>
      <c r="H16" s="111"/>
      <c r="I16" s="111"/>
      <c r="J16" s="111">
        <v>12</v>
      </c>
      <c r="K16" s="111"/>
      <c r="L16" s="111"/>
      <c r="M16" s="111"/>
      <c r="N16" s="111"/>
      <c r="O16" s="111"/>
      <c r="P16" s="111"/>
      <c r="Q16" s="111"/>
      <c r="R16" s="111"/>
      <c r="S16" s="111"/>
      <c r="T16" s="111"/>
      <c r="U16" s="111"/>
      <c r="V16" s="111"/>
      <c r="W16" s="111"/>
      <c r="X16" s="111"/>
      <c r="Y16" s="111"/>
      <c r="Z16" s="111"/>
      <c r="AA16" s="111"/>
      <c r="AB16" s="111"/>
      <c r="AC16" s="111"/>
      <c r="AD16" s="116">
        <f>VLOOKUP(C16,'Pomocná data'!AE:BF,28,FALSE)</f>
        <v>12</v>
      </c>
      <c r="AE16" s="116">
        <f>SUM(E16:AC16)</f>
        <v>12</v>
      </c>
      <c r="AF16" s="120">
        <f>IF(AE16=0,"",SUM(E16:AC16)/(SUMIF(E16:AC16,"&gt;0",$E$5:$AC$5)))</f>
        <v>1</v>
      </c>
    </row>
    <row r="17" spans="2:32" ht="18.75" customHeight="1" x14ac:dyDescent="0.3">
      <c r="B17" s="20" t="s">
        <v>40</v>
      </c>
      <c r="C17" s="30" t="s">
        <v>36</v>
      </c>
      <c r="D17" s="14"/>
      <c r="E17" s="113">
        <v>2</v>
      </c>
      <c r="F17" s="110">
        <v>2</v>
      </c>
      <c r="G17" s="111">
        <v>1</v>
      </c>
      <c r="H17" s="111">
        <v>4</v>
      </c>
      <c r="I17" s="111">
        <v>1</v>
      </c>
      <c r="J17" s="111">
        <v>1</v>
      </c>
      <c r="K17" s="111"/>
      <c r="L17" s="111"/>
      <c r="M17" s="111"/>
      <c r="N17" s="111"/>
      <c r="O17" s="111"/>
      <c r="P17" s="111"/>
      <c r="Q17" s="111"/>
      <c r="R17" s="111"/>
      <c r="S17" s="111"/>
      <c r="T17" s="111"/>
      <c r="U17" s="111"/>
      <c r="V17" s="111"/>
      <c r="W17" s="111"/>
      <c r="X17" s="111"/>
      <c r="Y17" s="111"/>
      <c r="Z17" s="111"/>
      <c r="AA17" s="111"/>
      <c r="AB17" s="111"/>
      <c r="AC17" s="111"/>
      <c r="AD17" s="116">
        <f>VLOOKUP(C17,'Pomocná data'!AE:BF,28,FALSE)</f>
        <v>11</v>
      </c>
      <c r="AE17" s="121">
        <f>SUM(E17:AC17)</f>
        <v>11</v>
      </c>
      <c r="AF17" s="120">
        <f>IF(AE17=0,"",SUM(E17:AC17)/(SUMIF(E17:AC17,"&gt;0",$E$5:$AC$5)))</f>
        <v>0.2</v>
      </c>
    </row>
    <row r="18" spans="2:32" ht="18.75" customHeight="1" x14ac:dyDescent="0.3">
      <c r="B18" s="20" t="s">
        <v>31</v>
      </c>
      <c r="C18" s="30" t="s">
        <v>0</v>
      </c>
      <c r="D18" s="19"/>
      <c r="E18" s="108">
        <v>3</v>
      </c>
      <c r="F18" s="107"/>
      <c r="G18" s="107"/>
      <c r="H18" s="107"/>
      <c r="I18" s="107"/>
      <c r="J18" s="107">
        <v>4</v>
      </c>
      <c r="K18" s="107"/>
      <c r="L18" s="107"/>
      <c r="M18" s="107"/>
      <c r="N18" s="107"/>
      <c r="O18" s="107"/>
      <c r="P18" s="107"/>
      <c r="Q18" s="107"/>
      <c r="R18" s="107"/>
      <c r="S18" s="107"/>
      <c r="T18" s="107"/>
      <c r="U18" s="107"/>
      <c r="V18" s="107"/>
      <c r="W18" s="107"/>
      <c r="X18" s="107"/>
      <c r="Y18" s="107"/>
      <c r="Z18" s="107"/>
      <c r="AA18" s="107"/>
      <c r="AB18" s="107"/>
      <c r="AC18" s="107"/>
      <c r="AD18" s="116">
        <f>VLOOKUP(C18,'Pomocná data'!AE:BF,28,FALSE)</f>
        <v>7</v>
      </c>
      <c r="AE18" s="121">
        <f>SUM(E18:AC18)</f>
        <v>7</v>
      </c>
      <c r="AF18" s="120">
        <f>IF(AE18=0,"",SUM(E18:AC18)/(SUMIF(E18:AC18,"&gt;0",$E$5:$AC$5)))</f>
        <v>0.33333333333333331</v>
      </c>
    </row>
    <row r="19" spans="2:32" ht="18.75" customHeight="1" x14ac:dyDescent="0.3">
      <c r="B19" s="20" t="s">
        <v>12</v>
      </c>
      <c r="C19" s="126" t="s">
        <v>44</v>
      </c>
      <c r="D19" s="14"/>
      <c r="E19" s="108"/>
      <c r="F19" s="107">
        <v>1</v>
      </c>
      <c r="G19" s="107"/>
      <c r="H19" s="107">
        <v>3</v>
      </c>
      <c r="I19" s="107"/>
      <c r="J19" s="107">
        <v>2</v>
      </c>
      <c r="K19" s="107"/>
      <c r="L19" s="107"/>
      <c r="M19" s="107"/>
      <c r="N19" s="107"/>
      <c r="O19" s="107"/>
      <c r="P19" s="107"/>
      <c r="Q19" s="107"/>
      <c r="R19" s="107"/>
      <c r="S19" s="107"/>
      <c r="T19" s="107"/>
      <c r="U19" s="107"/>
      <c r="V19" s="107"/>
      <c r="W19" s="107"/>
      <c r="X19" s="107"/>
      <c r="Y19" s="107"/>
      <c r="Z19" s="107"/>
      <c r="AA19" s="107"/>
      <c r="AB19" s="107"/>
      <c r="AC19" s="107"/>
      <c r="AD19" s="116">
        <f>VLOOKUP(C19,'Pomocná data'!AE:BF,28,FALSE)</f>
        <v>6</v>
      </c>
      <c r="AE19" s="116">
        <f>SUM(E19:AC19)</f>
        <v>6</v>
      </c>
      <c r="AF19" s="120">
        <f>IF(AE19=0,"",SUM(E19:AC19)/(SUMIF(E19:AC19,"&gt;0",$E$5:$AC$5)))</f>
        <v>0.1875</v>
      </c>
    </row>
    <row r="20" spans="2:32" ht="18.75" customHeight="1" x14ac:dyDescent="0.3">
      <c r="B20" s="20" t="s">
        <v>13</v>
      </c>
      <c r="C20" s="126" t="s">
        <v>105</v>
      </c>
      <c r="D20" s="14"/>
      <c r="E20" s="108"/>
      <c r="F20" s="107"/>
      <c r="G20" s="107"/>
      <c r="H20" s="107">
        <v>1</v>
      </c>
      <c r="I20" s="107"/>
      <c r="J20" s="107"/>
      <c r="K20" s="107"/>
      <c r="L20" s="107"/>
      <c r="M20" s="107"/>
      <c r="N20" s="107"/>
      <c r="O20" s="107"/>
      <c r="P20" s="107"/>
      <c r="Q20" s="107"/>
      <c r="R20" s="107"/>
      <c r="S20" s="107"/>
      <c r="T20" s="107"/>
      <c r="U20" s="107"/>
      <c r="V20" s="107"/>
      <c r="W20" s="107"/>
      <c r="X20" s="107"/>
      <c r="Y20" s="107"/>
      <c r="Z20" s="107"/>
      <c r="AA20" s="107"/>
      <c r="AB20" s="107"/>
      <c r="AC20" s="107"/>
      <c r="AD20" s="116">
        <f>VLOOKUP(C20,'Pomocná data'!AE:BF,28,FALSE)</f>
        <v>1</v>
      </c>
      <c r="AE20" s="116">
        <f>SUM(E20:AC20)</f>
        <v>1</v>
      </c>
      <c r="AF20" s="120">
        <f>IF(AE20=0,"",SUM(E20:AC20)/(SUMIF(E20:AC20,"&gt;0",$E$5:$AC$5)))</f>
        <v>9.0909090909090912E-2</v>
      </c>
    </row>
    <row r="21" spans="2:32" ht="18.75" customHeight="1" x14ac:dyDescent="0.3">
      <c r="B21" s="20" t="s">
        <v>14</v>
      </c>
      <c r="C21" s="31" t="s">
        <v>43</v>
      </c>
      <c r="D21" s="14"/>
      <c r="E21" s="113"/>
      <c r="F21" s="110"/>
      <c r="G21" s="111"/>
      <c r="H21" s="111"/>
      <c r="I21" s="111"/>
      <c r="J21" s="111"/>
      <c r="K21" s="111"/>
      <c r="L21" s="111"/>
      <c r="M21" s="111"/>
      <c r="N21" s="111"/>
      <c r="O21" s="111"/>
      <c r="P21" s="111"/>
      <c r="Q21" s="111"/>
      <c r="R21" s="111"/>
      <c r="S21" s="111"/>
      <c r="T21" s="111"/>
      <c r="U21" s="111"/>
      <c r="V21" s="111"/>
      <c r="W21" s="111"/>
      <c r="X21" s="111"/>
      <c r="Y21" s="111"/>
      <c r="Z21" s="111"/>
      <c r="AA21" s="111"/>
      <c r="AB21" s="111"/>
      <c r="AC21" s="111"/>
      <c r="AD21" s="116">
        <f>VLOOKUP(C21,'Pomocná data'!AE:BF,28,FALSE)</f>
        <v>0</v>
      </c>
      <c r="AE21" s="121">
        <f>SUM(E21:AC21)</f>
        <v>0</v>
      </c>
      <c r="AF21" s="120" t="str">
        <f>IF(AE21=0,"",SUM(E21:AC21)/(SUMIF(E21:AC21,"&gt;0",$E$5:$AC$5)))</f>
        <v/>
      </c>
    </row>
    <row r="22" spans="2:32" ht="18.75" customHeight="1" x14ac:dyDescent="0.3">
      <c r="B22" s="20" t="s">
        <v>15</v>
      </c>
      <c r="C22" s="125" t="s">
        <v>42</v>
      </c>
      <c r="D22" s="19"/>
      <c r="E22" s="108"/>
      <c r="F22" s="107"/>
      <c r="G22" s="107"/>
      <c r="H22" s="107"/>
      <c r="I22" s="107"/>
      <c r="J22" s="107"/>
      <c r="K22" s="107"/>
      <c r="L22" s="107"/>
      <c r="M22" s="107"/>
      <c r="N22" s="107"/>
      <c r="O22" s="107"/>
      <c r="P22" s="107"/>
      <c r="Q22" s="107"/>
      <c r="R22" s="107"/>
      <c r="S22" s="107"/>
      <c r="T22" s="107"/>
      <c r="U22" s="107"/>
      <c r="V22" s="107"/>
      <c r="W22" s="107"/>
      <c r="X22" s="107"/>
      <c r="Y22" s="107"/>
      <c r="Z22" s="107"/>
      <c r="AA22" s="107"/>
      <c r="AB22" s="107"/>
      <c r="AC22" s="107"/>
      <c r="AD22" s="116">
        <f>VLOOKUP(C22,'Pomocná data'!AE:BF,28,FALSE)</f>
        <v>0</v>
      </c>
      <c r="AE22" s="116">
        <f>SUM(E22:AC22)</f>
        <v>0</v>
      </c>
      <c r="AF22" s="120" t="str">
        <f>IF(AE22=0,"",SUM(E22:AC22)/(SUMIF(E22:AC22,"&gt;0",$E$5:$AC$5)))</f>
        <v/>
      </c>
    </row>
    <row r="23" spans="2:32" ht="18.75" customHeight="1" x14ac:dyDescent="0.3">
      <c r="B23" s="20" t="s">
        <v>16</v>
      </c>
      <c r="C23" s="30" t="s">
        <v>46</v>
      </c>
      <c r="D23" s="19"/>
      <c r="E23" s="108"/>
      <c r="F23" s="107"/>
      <c r="G23" s="107"/>
      <c r="H23" s="107"/>
      <c r="I23" s="107"/>
      <c r="J23" s="107"/>
      <c r="K23" s="107"/>
      <c r="L23" s="107"/>
      <c r="M23" s="107"/>
      <c r="N23" s="107"/>
      <c r="O23" s="107"/>
      <c r="P23" s="107"/>
      <c r="Q23" s="107"/>
      <c r="R23" s="107"/>
      <c r="S23" s="107"/>
      <c r="T23" s="107"/>
      <c r="U23" s="107"/>
      <c r="V23" s="107"/>
      <c r="W23" s="107"/>
      <c r="X23" s="107"/>
      <c r="Y23" s="107"/>
      <c r="Z23" s="107"/>
      <c r="AA23" s="107"/>
      <c r="AB23" s="107"/>
      <c r="AC23" s="107"/>
      <c r="AD23" s="116">
        <f>VLOOKUP(C23,'Pomocná data'!AE:BF,28,FALSE)</f>
        <v>0</v>
      </c>
      <c r="AE23" s="121">
        <f>SUM(E23:AC23)</f>
        <v>0</v>
      </c>
      <c r="AF23" s="120" t="str">
        <f>IF(AE23=0,"",SUM(E23:AC23)/(SUMIF(E23:AC23,"&gt;0",$E$5:$AC$5)))</f>
        <v/>
      </c>
    </row>
    <row r="24" spans="2:32" ht="18.75" customHeight="1" x14ac:dyDescent="0.3">
      <c r="B24" s="20" t="s">
        <v>17</v>
      </c>
      <c r="C24" s="31" t="s">
        <v>35</v>
      </c>
      <c r="D24" s="14"/>
      <c r="E24" s="109"/>
      <c r="F24" s="110"/>
      <c r="G24" s="111"/>
      <c r="H24" s="111"/>
      <c r="I24" s="111"/>
      <c r="J24" s="111"/>
      <c r="K24" s="111"/>
      <c r="L24" s="111"/>
      <c r="M24" s="111"/>
      <c r="N24" s="111"/>
      <c r="O24" s="111"/>
      <c r="P24" s="111"/>
      <c r="Q24" s="111"/>
      <c r="R24" s="111"/>
      <c r="S24" s="111"/>
      <c r="T24" s="111"/>
      <c r="U24" s="111"/>
      <c r="V24" s="111"/>
      <c r="W24" s="111"/>
      <c r="X24" s="111"/>
      <c r="Y24" s="111"/>
      <c r="Z24" s="111"/>
      <c r="AA24" s="111"/>
      <c r="AB24" s="111"/>
      <c r="AC24" s="111"/>
      <c r="AD24" s="116">
        <f>VLOOKUP(C24,'Pomocná data'!AE:BF,28,FALSE)</f>
        <v>0</v>
      </c>
      <c r="AE24" s="121">
        <f>SUM(E24:AC24)</f>
        <v>0</v>
      </c>
      <c r="AF24" s="120" t="str">
        <f>IF(AE24=0,"",SUM(E24:AC24)/(SUMIF(E24:AC24,"&gt;0",$E$5:$AC$5)))</f>
        <v/>
      </c>
    </row>
    <row r="25" spans="2:32" ht="18.75" customHeight="1" x14ac:dyDescent="0.3">
      <c r="B25" s="20" t="s">
        <v>18</v>
      </c>
      <c r="C25" s="126" t="s">
        <v>51</v>
      </c>
      <c r="D25" s="14"/>
      <c r="E25" s="108"/>
      <c r="F25" s="107"/>
      <c r="G25" s="107"/>
      <c r="H25" s="107"/>
      <c r="I25" s="107"/>
      <c r="J25" s="107"/>
      <c r="K25" s="107"/>
      <c r="L25" s="107"/>
      <c r="M25" s="107"/>
      <c r="N25" s="107"/>
      <c r="O25" s="107"/>
      <c r="P25" s="107"/>
      <c r="Q25" s="107"/>
      <c r="R25" s="107"/>
      <c r="S25" s="107"/>
      <c r="T25" s="107"/>
      <c r="U25" s="107"/>
      <c r="V25" s="107"/>
      <c r="W25" s="107"/>
      <c r="X25" s="107"/>
      <c r="Y25" s="107"/>
      <c r="Z25" s="107"/>
      <c r="AA25" s="107"/>
      <c r="AB25" s="107"/>
      <c r="AC25" s="107"/>
      <c r="AD25" s="116">
        <f>VLOOKUP(C25,'Pomocná data'!AE:BF,28,FALSE)</f>
        <v>0</v>
      </c>
      <c r="AE25" s="121">
        <f>SUM(E25:AC25)</f>
        <v>0</v>
      </c>
      <c r="AF25" s="120" t="str">
        <f>IF(AE25=0,"",SUM(E25:AC25)/(SUMIF(E25:AC25,"&gt;0",$E$5:$AC$5)))</f>
        <v/>
      </c>
    </row>
    <row r="26" spans="2:32" ht="18.75" customHeight="1" x14ac:dyDescent="0.3">
      <c r="B26" s="20" t="s">
        <v>19</v>
      </c>
      <c r="C26" s="126" t="s">
        <v>49</v>
      </c>
      <c r="D26" s="14"/>
      <c r="E26" s="108"/>
      <c r="F26" s="107"/>
      <c r="G26" s="107"/>
      <c r="H26" s="107"/>
      <c r="I26" s="107"/>
      <c r="J26" s="107"/>
      <c r="K26" s="107"/>
      <c r="L26" s="107"/>
      <c r="M26" s="107"/>
      <c r="N26" s="107"/>
      <c r="O26" s="107"/>
      <c r="P26" s="107"/>
      <c r="Q26" s="107"/>
      <c r="R26" s="107"/>
      <c r="S26" s="107"/>
      <c r="T26" s="107"/>
      <c r="U26" s="107"/>
      <c r="V26" s="107"/>
      <c r="W26" s="107"/>
      <c r="X26" s="107"/>
      <c r="Y26" s="107"/>
      <c r="Z26" s="107"/>
      <c r="AA26" s="107"/>
      <c r="AB26" s="107"/>
      <c r="AC26" s="107"/>
      <c r="AD26" s="116">
        <f>VLOOKUP(C26,'Pomocná data'!AE:BF,28,FALSE)</f>
        <v>0</v>
      </c>
      <c r="AE26" s="116">
        <f>SUM(E26:AC26)</f>
        <v>0</v>
      </c>
      <c r="AF26" s="120" t="str">
        <f>IF(AE26=0,"",SUM(E26:AC26)/(SUMIF(E26:AC26,"&gt;0",$E$5:$AC$5)))</f>
        <v/>
      </c>
    </row>
    <row r="27" spans="2:32" ht="18.75" customHeight="1" x14ac:dyDescent="0.3">
      <c r="B27" s="20" t="s">
        <v>20</v>
      </c>
      <c r="C27" s="31" t="s">
        <v>48</v>
      </c>
      <c r="D27" s="19"/>
      <c r="E27" s="108"/>
      <c r="F27" s="107"/>
      <c r="G27" s="107"/>
      <c r="H27" s="107"/>
      <c r="I27" s="107"/>
      <c r="J27" s="107"/>
      <c r="K27" s="107"/>
      <c r="L27" s="107"/>
      <c r="M27" s="107"/>
      <c r="N27" s="107"/>
      <c r="O27" s="107"/>
      <c r="P27" s="107"/>
      <c r="Q27" s="107"/>
      <c r="R27" s="107"/>
      <c r="S27" s="107"/>
      <c r="T27" s="107"/>
      <c r="U27" s="107"/>
      <c r="V27" s="107"/>
      <c r="W27" s="107"/>
      <c r="X27" s="107"/>
      <c r="Y27" s="107"/>
      <c r="Z27" s="107"/>
      <c r="AA27" s="107"/>
      <c r="AB27" s="107"/>
      <c r="AC27" s="107"/>
      <c r="AD27" s="116">
        <f>VLOOKUP(C27,'Pomocná data'!AE:BF,28,FALSE)</f>
        <v>0</v>
      </c>
      <c r="AE27" s="116">
        <f>SUM(E27:AC27)</f>
        <v>0</v>
      </c>
      <c r="AF27" s="120" t="str">
        <f>IF(AE27=0,"",SUM(E27:AC27)/(SUMIF(E27:AC27,"&gt;0",$E$5:$AC$5)))</f>
        <v/>
      </c>
    </row>
    <row r="28" spans="2:32" ht="18.75" customHeight="1" x14ac:dyDescent="0.3">
      <c r="B28" s="20" t="s">
        <v>21</v>
      </c>
      <c r="C28" s="31" t="s">
        <v>50</v>
      </c>
      <c r="D28" s="14"/>
      <c r="E28" s="113"/>
      <c r="F28" s="111"/>
      <c r="G28" s="111"/>
      <c r="H28" s="111"/>
      <c r="I28" s="111"/>
      <c r="J28" s="111"/>
      <c r="K28" s="111"/>
      <c r="L28" s="111"/>
      <c r="M28" s="111"/>
      <c r="N28" s="111"/>
      <c r="O28" s="111"/>
      <c r="P28" s="111"/>
      <c r="Q28" s="111"/>
      <c r="R28" s="111"/>
      <c r="S28" s="111"/>
      <c r="T28" s="111"/>
      <c r="U28" s="111"/>
      <c r="V28" s="111"/>
      <c r="W28" s="111"/>
      <c r="X28" s="111"/>
      <c r="Y28" s="111"/>
      <c r="Z28" s="111"/>
      <c r="AA28" s="111"/>
      <c r="AB28" s="111"/>
      <c r="AC28" s="111"/>
      <c r="AD28" s="116">
        <f>VLOOKUP(C28,'Pomocná data'!AE:BF,28,FALSE)</f>
        <v>0</v>
      </c>
      <c r="AE28" s="121">
        <f>SUM(E28:AC28)</f>
        <v>0</v>
      </c>
      <c r="AF28" s="120" t="str">
        <f>IF(AE28=0,"",SUM(E28:AC28)/(SUMIF(E28:AC28,"&gt;0",$E$5:$AC$5)))</f>
        <v/>
      </c>
    </row>
    <row r="29" spans="2:32" ht="18.75" customHeight="1" x14ac:dyDescent="0.3">
      <c r="B29" s="20" t="s">
        <v>22</v>
      </c>
      <c r="C29" s="126"/>
      <c r="D29" s="14"/>
      <c r="E29" s="113"/>
      <c r="F29" s="111"/>
      <c r="G29" s="111"/>
      <c r="H29" s="111"/>
      <c r="I29" s="111"/>
      <c r="J29" s="111"/>
      <c r="K29" s="111"/>
      <c r="L29" s="111"/>
      <c r="M29" s="111"/>
      <c r="N29" s="111"/>
      <c r="O29" s="111"/>
      <c r="P29" s="111"/>
      <c r="Q29" s="111"/>
      <c r="R29" s="111"/>
      <c r="S29" s="111"/>
      <c r="T29" s="111"/>
      <c r="U29" s="111"/>
      <c r="V29" s="111"/>
      <c r="W29" s="111"/>
      <c r="X29" s="111"/>
      <c r="Y29" s="111"/>
      <c r="Z29" s="111"/>
      <c r="AA29" s="111"/>
      <c r="AB29" s="111"/>
      <c r="AC29" s="111"/>
      <c r="AD29" s="116">
        <f>VLOOKUP(C29,'Pomocná data'!AE:BF,28,FALSE)</f>
        <v>0</v>
      </c>
      <c r="AE29" s="116">
        <f>SUM(E29:AC29)</f>
        <v>0</v>
      </c>
      <c r="AF29" s="120" t="str">
        <f>IF(AE29=0,"",SUM(E29:AC29)/(SUMIF(E29:AC29,"&gt;0",$E$5:$AC$5)))</f>
        <v/>
      </c>
    </row>
    <row r="30" spans="2:32" ht="18.75" customHeight="1" x14ac:dyDescent="0.3">
      <c r="B30" s="20" t="s">
        <v>23</v>
      </c>
      <c r="C30" s="125"/>
      <c r="D30" s="19"/>
      <c r="E30" s="108"/>
      <c r="F30" s="107"/>
      <c r="G30" s="107"/>
      <c r="H30" s="107"/>
      <c r="I30" s="107"/>
      <c r="J30" s="107"/>
      <c r="K30" s="107"/>
      <c r="L30" s="107"/>
      <c r="M30" s="107"/>
      <c r="N30" s="107"/>
      <c r="O30" s="107"/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  <c r="AB30" s="107"/>
      <c r="AC30" s="107"/>
      <c r="AD30" s="116">
        <f>VLOOKUP(C30,'Pomocná data'!AE:BF,28,FALSE)</f>
        <v>0</v>
      </c>
      <c r="AE30" s="116">
        <f>SUM(E30:AC30)</f>
        <v>0</v>
      </c>
      <c r="AF30" s="120" t="str">
        <f>IF(AE30=0,"",SUM(E30:AC30)/(SUMIF(E30:AC30,"&gt;0",$E$5:$AC$5)))</f>
        <v/>
      </c>
    </row>
    <row r="31" spans="2:32" ht="18.75" customHeight="1" x14ac:dyDescent="0.3">
      <c r="B31" s="20" t="s">
        <v>24</v>
      </c>
      <c r="C31" s="125"/>
      <c r="D31" s="19"/>
      <c r="E31" s="108"/>
      <c r="F31" s="107"/>
      <c r="G31" s="107"/>
      <c r="H31" s="107"/>
      <c r="I31" s="107"/>
      <c r="J31" s="107"/>
      <c r="K31" s="107"/>
      <c r="L31" s="107"/>
      <c r="M31" s="107"/>
      <c r="N31" s="107"/>
      <c r="O31" s="107"/>
      <c r="P31" s="107"/>
      <c r="Q31" s="107"/>
      <c r="R31" s="107"/>
      <c r="S31" s="107"/>
      <c r="T31" s="107"/>
      <c r="U31" s="107"/>
      <c r="V31" s="107"/>
      <c r="W31" s="107"/>
      <c r="X31" s="107"/>
      <c r="Y31" s="107"/>
      <c r="Z31" s="107"/>
      <c r="AA31" s="107"/>
      <c r="AB31" s="107"/>
      <c r="AC31" s="107"/>
      <c r="AD31" s="116">
        <f>VLOOKUP(C31,'Pomocná data'!AE:BF,28,FALSE)</f>
        <v>0</v>
      </c>
      <c r="AE31" s="116">
        <f>SUM(E31:AC31)</f>
        <v>0</v>
      </c>
      <c r="AF31" s="120" t="str">
        <f>IF(AE31=0,"",SUM(E31:AC31)/(SUMIF(E31:AC31,"&gt;0",$E$5:$AC$5)))</f>
        <v/>
      </c>
    </row>
    <row r="32" spans="2:32" ht="18.75" customHeight="1" x14ac:dyDescent="0.3">
      <c r="B32" s="20" t="s">
        <v>25</v>
      </c>
      <c r="C32" s="126"/>
      <c r="D32" s="14"/>
      <c r="E32" s="113"/>
      <c r="F32" s="110"/>
      <c r="G32" s="111"/>
      <c r="H32" s="111"/>
      <c r="I32" s="111"/>
      <c r="J32" s="111"/>
      <c r="K32" s="111"/>
      <c r="L32" s="111"/>
      <c r="M32" s="111"/>
      <c r="N32" s="111"/>
      <c r="O32" s="111"/>
      <c r="P32" s="111"/>
      <c r="Q32" s="111"/>
      <c r="R32" s="111"/>
      <c r="S32" s="111"/>
      <c r="T32" s="111"/>
      <c r="U32" s="111"/>
      <c r="V32" s="111"/>
      <c r="W32" s="111"/>
      <c r="X32" s="111"/>
      <c r="Y32" s="111"/>
      <c r="Z32" s="111"/>
      <c r="AA32" s="111"/>
      <c r="AB32" s="111"/>
      <c r="AC32" s="111"/>
      <c r="AD32" s="116">
        <f>VLOOKUP(C32,'Pomocná data'!AE:BF,28,FALSE)</f>
        <v>0</v>
      </c>
      <c r="AE32" s="116">
        <f>SUM(E32:AC32)</f>
        <v>0</v>
      </c>
      <c r="AF32" s="120" t="str">
        <f>IF(AE32=0,"",SUM(E32:AC32)/(SUMIF(E32:AC32,"&gt;0",$E$5:$AC$5)))</f>
        <v/>
      </c>
    </row>
    <row r="33" spans="2:32" ht="18.75" customHeight="1" x14ac:dyDescent="0.3">
      <c r="B33" s="20" t="s">
        <v>26</v>
      </c>
      <c r="C33" s="126"/>
      <c r="D33" s="14"/>
      <c r="E33" s="109"/>
      <c r="F33" s="110"/>
      <c r="G33" s="111"/>
      <c r="H33" s="111"/>
      <c r="I33" s="111"/>
      <c r="J33" s="111"/>
      <c r="K33" s="111"/>
      <c r="L33" s="111"/>
      <c r="M33" s="111"/>
      <c r="N33" s="111"/>
      <c r="O33" s="111"/>
      <c r="P33" s="111"/>
      <c r="Q33" s="111"/>
      <c r="R33" s="111"/>
      <c r="S33" s="111"/>
      <c r="T33" s="111"/>
      <c r="U33" s="111"/>
      <c r="V33" s="111"/>
      <c r="W33" s="111"/>
      <c r="X33" s="111"/>
      <c r="Y33" s="111"/>
      <c r="Z33" s="111"/>
      <c r="AA33" s="111"/>
      <c r="AB33" s="111"/>
      <c r="AC33" s="111"/>
      <c r="AD33" s="116">
        <f>VLOOKUP(C33,'Pomocná data'!AE:BF,28,FALSE)</f>
        <v>0</v>
      </c>
      <c r="AE33" s="130">
        <f>SUM(E33:AC33)</f>
        <v>0</v>
      </c>
      <c r="AF33" s="120" t="str">
        <f>IF(AE33=0,"",SUM(E33:AC33)/(SUMIF(E33:AC33,"&gt;0",$E$5:$AC$5)))</f>
        <v/>
      </c>
    </row>
    <row r="34" spans="2:32" ht="18.75" customHeight="1" thickBot="1" x14ac:dyDescent="0.35">
      <c r="B34" s="39" t="s">
        <v>34</v>
      </c>
      <c r="C34" s="127"/>
      <c r="D34" s="40"/>
      <c r="E34" s="129"/>
      <c r="F34" s="114"/>
      <c r="G34" s="115"/>
      <c r="H34" s="115"/>
      <c r="I34" s="115"/>
      <c r="J34" s="115"/>
      <c r="K34" s="115"/>
      <c r="L34" s="115"/>
      <c r="M34" s="115"/>
      <c r="N34" s="115"/>
      <c r="O34" s="115"/>
      <c r="P34" s="115"/>
      <c r="Q34" s="115"/>
      <c r="R34" s="115"/>
      <c r="S34" s="115"/>
      <c r="T34" s="115"/>
      <c r="U34" s="115"/>
      <c r="V34" s="115"/>
      <c r="W34" s="115"/>
      <c r="X34" s="115"/>
      <c r="Y34" s="115"/>
      <c r="Z34" s="115"/>
      <c r="AA34" s="115"/>
      <c r="AB34" s="115"/>
      <c r="AC34" s="115"/>
      <c r="AD34" s="117"/>
      <c r="AE34" s="117"/>
      <c r="AF34" s="122"/>
    </row>
  </sheetData>
  <sortState ref="C6:AF34">
    <sortCondition descending="1" ref="AD6:AD34"/>
  </sortState>
  <mergeCells count="1">
    <mergeCell ref="B2:AF2"/>
  </mergeCells>
  <phoneticPr fontId="0" type="noConversion"/>
  <pageMargins left="0.31" right="0.19685039370078741" top="0.78740157480314965" bottom="0.78740157480314965" header="0.31496062992125984" footer="0.31496062992125984"/>
  <pageSetup paperSize="9" scale="6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BF34"/>
  <sheetViews>
    <sheetView zoomScale="70" zoomScaleNormal="70" workbookViewId="0">
      <selection activeCell="AE6" sqref="AE6"/>
    </sheetView>
  </sheetViews>
  <sheetFormatPr defaultRowHeight="15" x14ac:dyDescent="0.25"/>
  <cols>
    <col min="1" max="1" width="7.85546875" style="1" customWidth="1"/>
    <col min="2" max="2" width="22.85546875" style="1" customWidth="1"/>
    <col min="3" max="27" width="4.7109375" style="3" customWidth="1"/>
    <col min="28" max="28" width="10.28515625" style="3" customWidth="1"/>
    <col min="29" max="29" width="9.140625" style="1"/>
    <col min="30" max="30" width="6.85546875" style="1" customWidth="1"/>
    <col min="31" max="31" width="24.5703125" style="1" customWidth="1"/>
    <col min="32" max="32" width="7.5703125" style="1" customWidth="1"/>
    <col min="33" max="57" width="4.7109375" style="1" customWidth="1"/>
    <col min="58" max="16384" width="9.140625" style="1"/>
  </cols>
  <sheetData>
    <row r="2" spans="1:58" ht="31.5" customHeight="1" x14ac:dyDescent="0.45">
      <c r="A2" s="128" t="s">
        <v>52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  <c r="S2" s="128"/>
      <c r="T2" s="128"/>
      <c r="U2" s="128"/>
      <c r="V2" s="128"/>
      <c r="W2" s="128"/>
      <c r="X2" s="128"/>
      <c r="Y2" s="128"/>
      <c r="Z2" s="128"/>
      <c r="AA2" s="128"/>
      <c r="AB2" s="128"/>
    </row>
    <row r="3" spans="1:58" ht="15.75" thickBot="1" x14ac:dyDescent="0.3">
      <c r="C3" s="24" t="s">
        <v>53</v>
      </c>
      <c r="D3" s="24" t="s">
        <v>79</v>
      </c>
      <c r="E3" s="24" t="s">
        <v>80</v>
      </c>
      <c r="F3" s="24" t="s">
        <v>81</v>
      </c>
      <c r="G3" s="24" t="s">
        <v>82</v>
      </c>
      <c r="H3" s="24" t="s">
        <v>83</v>
      </c>
      <c r="I3" s="24" t="s">
        <v>84</v>
      </c>
      <c r="J3" s="25" t="s">
        <v>85</v>
      </c>
      <c r="K3" s="25" t="s">
        <v>86</v>
      </c>
      <c r="L3" s="24" t="s">
        <v>87</v>
      </c>
      <c r="M3" s="24" t="s">
        <v>88</v>
      </c>
      <c r="N3" s="24" t="s">
        <v>89</v>
      </c>
      <c r="O3" s="24" t="s">
        <v>90</v>
      </c>
      <c r="P3" s="24" t="s">
        <v>91</v>
      </c>
      <c r="Q3" s="24" t="s">
        <v>92</v>
      </c>
      <c r="R3" s="24" t="s">
        <v>93</v>
      </c>
      <c r="S3" s="24" t="s">
        <v>94</v>
      </c>
      <c r="T3" s="24" t="s">
        <v>95</v>
      </c>
      <c r="U3" s="24" t="s">
        <v>96</v>
      </c>
      <c r="V3" s="24" t="s">
        <v>97</v>
      </c>
      <c r="W3" s="24" t="s">
        <v>98</v>
      </c>
      <c r="X3" s="24" t="s">
        <v>99</v>
      </c>
      <c r="Y3" s="24" t="s">
        <v>100</v>
      </c>
      <c r="Z3" s="24" t="s">
        <v>101</v>
      </c>
      <c r="AA3" s="24" t="s">
        <v>102</v>
      </c>
      <c r="AG3" s="24" t="s">
        <v>53</v>
      </c>
      <c r="AH3" s="24" t="s">
        <v>79</v>
      </c>
      <c r="AI3" s="24" t="s">
        <v>80</v>
      </c>
      <c r="AJ3" s="24" t="s">
        <v>81</v>
      </c>
      <c r="AK3" s="24" t="s">
        <v>82</v>
      </c>
      <c r="AL3" s="24" t="s">
        <v>83</v>
      </c>
      <c r="AM3" s="24" t="s">
        <v>84</v>
      </c>
      <c r="AN3" s="25" t="s">
        <v>85</v>
      </c>
      <c r="AO3" s="25" t="s">
        <v>86</v>
      </c>
      <c r="AP3" s="24" t="s">
        <v>87</v>
      </c>
      <c r="AQ3" s="24" t="s">
        <v>88</v>
      </c>
      <c r="AR3" s="24" t="s">
        <v>89</v>
      </c>
      <c r="AS3" s="24" t="s">
        <v>90</v>
      </c>
      <c r="AT3" s="24" t="s">
        <v>91</v>
      </c>
      <c r="AU3" s="24" t="s">
        <v>92</v>
      </c>
      <c r="AV3" s="24" t="s">
        <v>93</v>
      </c>
      <c r="AW3" s="24" t="s">
        <v>94</v>
      </c>
      <c r="AX3" s="24" t="s">
        <v>95</v>
      </c>
      <c r="AY3" s="24" t="s">
        <v>96</v>
      </c>
      <c r="AZ3" s="24" t="s">
        <v>97</v>
      </c>
      <c r="BA3" s="24" t="s">
        <v>98</v>
      </c>
      <c r="BB3" s="24" t="s">
        <v>99</v>
      </c>
      <c r="BC3" s="24" t="s">
        <v>100</v>
      </c>
      <c r="BD3" s="24" t="s">
        <v>101</v>
      </c>
      <c r="BE3" s="24" t="s">
        <v>102</v>
      </c>
    </row>
    <row r="4" spans="1:58" ht="27" customHeight="1" thickBot="1" x14ac:dyDescent="0.3">
      <c r="A4" s="4"/>
      <c r="B4" s="5"/>
      <c r="C4" s="51" t="s">
        <v>54</v>
      </c>
      <c r="D4" s="52" t="s">
        <v>55</v>
      </c>
      <c r="E4" s="53" t="s">
        <v>56</v>
      </c>
      <c r="F4" s="52" t="s">
        <v>57</v>
      </c>
      <c r="G4" s="52" t="s">
        <v>58</v>
      </c>
      <c r="H4" s="52" t="s">
        <v>59</v>
      </c>
      <c r="I4" s="52" t="s">
        <v>60</v>
      </c>
      <c r="J4" s="52" t="s">
        <v>61</v>
      </c>
      <c r="K4" s="52" t="s">
        <v>62</v>
      </c>
      <c r="L4" s="52" t="s">
        <v>63</v>
      </c>
      <c r="M4" s="52" t="s">
        <v>64</v>
      </c>
      <c r="N4" s="52" t="s">
        <v>65</v>
      </c>
      <c r="O4" s="52" t="s">
        <v>66</v>
      </c>
      <c r="P4" s="52" t="s">
        <v>67</v>
      </c>
      <c r="Q4" s="52" t="s">
        <v>68</v>
      </c>
      <c r="R4" s="52" t="s">
        <v>69</v>
      </c>
      <c r="S4" s="52" t="s">
        <v>70</v>
      </c>
      <c r="T4" s="52" t="s">
        <v>71</v>
      </c>
      <c r="U4" s="52" t="s">
        <v>72</v>
      </c>
      <c r="V4" s="52" t="s">
        <v>73</v>
      </c>
      <c r="W4" s="52" t="s">
        <v>74</v>
      </c>
      <c r="X4" s="52" t="s">
        <v>75</v>
      </c>
      <c r="Y4" s="52" t="s">
        <v>76</v>
      </c>
      <c r="Z4" s="52" t="s">
        <v>77</v>
      </c>
      <c r="AA4" s="54" t="s">
        <v>78</v>
      </c>
      <c r="AB4" s="7"/>
      <c r="AG4" s="85" t="s">
        <v>54</v>
      </c>
      <c r="AH4" s="86" t="s">
        <v>55</v>
      </c>
      <c r="AI4" s="87" t="s">
        <v>56</v>
      </c>
      <c r="AJ4" s="86" t="s">
        <v>57</v>
      </c>
      <c r="AK4" s="86" t="s">
        <v>58</v>
      </c>
      <c r="AL4" s="86" t="s">
        <v>59</v>
      </c>
      <c r="AM4" s="86" t="s">
        <v>60</v>
      </c>
      <c r="AN4" s="86" t="s">
        <v>61</v>
      </c>
      <c r="AO4" s="86" t="s">
        <v>62</v>
      </c>
      <c r="AP4" s="86" t="s">
        <v>63</v>
      </c>
      <c r="AQ4" s="86" t="s">
        <v>64</v>
      </c>
      <c r="AR4" s="86" t="s">
        <v>65</v>
      </c>
      <c r="AS4" s="86" t="s">
        <v>66</v>
      </c>
      <c r="AT4" s="86" t="s">
        <v>67</v>
      </c>
      <c r="AU4" s="86" t="s">
        <v>68</v>
      </c>
      <c r="AV4" s="86" t="s">
        <v>69</v>
      </c>
      <c r="AW4" s="86" t="s">
        <v>70</v>
      </c>
      <c r="AX4" s="86" t="s">
        <v>71</v>
      </c>
      <c r="AY4" s="86" t="s">
        <v>72</v>
      </c>
      <c r="AZ4" s="88" t="s">
        <v>73</v>
      </c>
      <c r="BA4" s="82" t="s">
        <v>74</v>
      </c>
      <c r="BB4" s="76" t="s">
        <v>75</v>
      </c>
      <c r="BC4" s="76" t="s">
        <v>76</v>
      </c>
      <c r="BD4" s="76" t="s">
        <v>77</v>
      </c>
      <c r="BE4" s="77" t="s">
        <v>78</v>
      </c>
    </row>
    <row r="5" spans="1:58" ht="18.75" customHeight="1" thickBot="1" x14ac:dyDescent="0.35">
      <c r="A5" s="9"/>
      <c r="B5" s="10"/>
      <c r="C5" s="55">
        <f>Tabulka!E5</f>
        <v>9</v>
      </c>
      <c r="D5" s="56">
        <f>Tabulka!F5</f>
        <v>9</v>
      </c>
      <c r="E5" s="56">
        <f>Tabulka!G5</f>
        <v>6</v>
      </c>
      <c r="F5" s="56">
        <f>Tabulka!H5</f>
        <v>11</v>
      </c>
      <c r="G5" s="56">
        <f>Tabulka!I5</f>
        <v>8</v>
      </c>
      <c r="H5" s="56">
        <f>Tabulka!J5</f>
        <v>12</v>
      </c>
      <c r="I5" s="56">
        <f>Tabulka!K5</f>
        <v>0</v>
      </c>
      <c r="J5" s="56">
        <f>Tabulka!L5</f>
        <v>0</v>
      </c>
      <c r="K5" s="56">
        <f>Tabulka!M5</f>
        <v>0</v>
      </c>
      <c r="L5" s="56">
        <f>Tabulka!N5</f>
        <v>0</v>
      </c>
      <c r="M5" s="56">
        <f>Tabulka!O5</f>
        <v>0</v>
      </c>
      <c r="N5" s="56">
        <f>Tabulka!P5</f>
        <v>0</v>
      </c>
      <c r="O5" s="56">
        <f>Tabulka!Q5</f>
        <v>0</v>
      </c>
      <c r="P5" s="56">
        <f>Tabulka!R5</f>
        <v>0</v>
      </c>
      <c r="Q5" s="56">
        <f>Tabulka!S5</f>
        <v>0</v>
      </c>
      <c r="R5" s="56">
        <f>Tabulka!T5</f>
        <v>0</v>
      </c>
      <c r="S5" s="56">
        <f>Tabulka!U5</f>
        <v>0</v>
      </c>
      <c r="T5" s="56">
        <f>Tabulka!V5</f>
        <v>0</v>
      </c>
      <c r="U5" s="56">
        <f>Tabulka!W5</f>
        <v>0</v>
      </c>
      <c r="V5" s="56">
        <f>Tabulka!X5</f>
        <v>0</v>
      </c>
      <c r="W5" s="56">
        <f>Tabulka!Y5</f>
        <v>0</v>
      </c>
      <c r="X5" s="56">
        <f>Tabulka!Z5</f>
        <v>0</v>
      </c>
      <c r="Y5" s="56">
        <f>Tabulka!AA5</f>
        <v>0</v>
      </c>
      <c r="Z5" s="56">
        <f>Tabulka!AB5</f>
        <v>0</v>
      </c>
      <c r="AA5" s="57">
        <f>Tabulka!AC5</f>
        <v>0</v>
      </c>
      <c r="AB5" s="12"/>
      <c r="AG5" s="89">
        <v>1</v>
      </c>
      <c r="AH5" s="90">
        <v>2</v>
      </c>
      <c r="AI5" s="90">
        <v>3</v>
      </c>
      <c r="AJ5" s="90">
        <v>4</v>
      </c>
      <c r="AK5" s="90">
        <v>5</v>
      </c>
      <c r="AL5" s="90">
        <v>6</v>
      </c>
      <c r="AM5" s="90">
        <v>7</v>
      </c>
      <c r="AN5" s="90">
        <v>8</v>
      </c>
      <c r="AO5" s="90">
        <v>9</v>
      </c>
      <c r="AP5" s="90">
        <v>10</v>
      </c>
      <c r="AQ5" s="90">
        <v>11</v>
      </c>
      <c r="AR5" s="90">
        <v>12</v>
      </c>
      <c r="AS5" s="90">
        <v>13</v>
      </c>
      <c r="AT5" s="90">
        <v>14</v>
      </c>
      <c r="AU5" s="90">
        <v>15</v>
      </c>
      <c r="AV5" s="90">
        <v>16</v>
      </c>
      <c r="AW5" s="90">
        <v>17</v>
      </c>
      <c r="AX5" s="90">
        <v>18</v>
      </c>
      <c r="AY5" s="90">
        <v>19</v>
      </c>
      <c r="AZ5" s="91">
        <v>20</v>
      </c>
      <c r="BA5" s="98">
        <v>21</v>
      </c>
      <c r="BB5" s="99">
        <v>22</v>
      </c>
      <c r="BC5" s="99">
        <v>23</v>
      </c>
      <c r="BD5" s="99">
        <v>24</v>
      </c>
      <c r="BE5" s="100">
        <v>25</v>
      </c>
    </row>
    <row r="6" spans="1:58" ht="18.75" customHeight="1" x14ac:dyDescent="0.3">
      <c r="A6" s="42" t="s">
        <v>2</v>
      </c>
      <c r="B6" s="48" t="str">
        <f>Tabulka!C6</f>
        <v>Suchý František</v>
      </c>
      <c r="C6" s="58">
        <f>Tabulka!E6</f>
        <v>9</v>
      </c>
      <c r="D6" s="59">
        <f>Tabulka!F6</f>
        <v>8</v>
      </c>
      <c r="E6" s="59">
        <f>Tabulka!G6</f>
        <v>6</v>
      </c>
      <c r="F6" s="59">
        <f>Tabulka!H6</f>
        <v>11</v>
      </c>
      <c r="G6" s="59">
        <f>Tabulka!I6</f>
        <v>8</v>
      </c>
      <c r="H6" s="59">
        <f>Tabulka!J6</f>
        <v>7</v>
      </c>
      <c r="I6" s="59">
        <f>Tabulka!K6</f>
        <v>0</v>
      </c>
      <c r="J6" s="59">
        <f>Tabulka!L6</f>
        <v>0</v>
      </c>
      <c r="K6" s="59">
        <f>Tabulka!M6</f>
        <v>0</v>
      </c>
      <c r="L6" s="59">
        <f>Tabulka!N6</f>
        <v>0</v>
      </c>
      <c r="M6" s="59">
        <f>Tabulka!O6</f>
        <v>0</v>
      </c>
      <c r="N6" s="59">
        <f>Tabulka!P6</f>
        <v>0</v>
      </c>
      <c r="O6" s="59">
        <f>Tabulka!Q6</f>
        <v>0</v>
      </c>
      <c r="P6" s="59">
        <f>Tabulka!R6</f>
        <v>0</v>
      </c>
      <c r="Q6" s="59">
        <f>Tabulka!S6</f>
        <v>0</v>
      </c>
      <c r="R6" s="59">
        <f>Tabulka!T6</f>
        <v>0</v>
      </c>
      <c r="S6" s="59">
        <f>Tabulka!U6</f>
        <v>0</v>
      </c>
      <c r="T6" s="59">
        <f>Tabulka!V6</f>
        <v>0</v>
      </c>
      <c r="U6" s="59">
        <f>Tabulka!W6</f>
        <v>0</v>
      </c>
      <c r="V6" s="59">
        <f>Tabulka!X6</f>
        <v>0</v>
      </c>
      <c r="W6" s="59">
        <f>Tabulka!Y6</f>
        <v>0</v>
      </c>
      <c r="X6" s="59">
        <f>Tabulka!Z6</f>
        <v>0</v>
      </c>
      <c r="Y6" s="59">
        <f>Tabulka!AA6</f>
        <v>0</v>
      </c>
      <c r="Z6" s="59">
        <f>Tabulka!AB6</f>
        <v>0</v>
      </c>
      <c r="AA6" s="60">
        <f>Tabulka!AC6</f>
        <v>0</v>
      </c>
      <c r="AB6" s="23">
        <f t="shared" ref="AB6:AB34" si="0">SUM(C6:AA6)</f>
        <v>49</v>
      </c>
      <c r="AD6" s="64" t="s">
        <v>2</v>
      </c>
      <c r="AE6" s="65" t="str">
        <f>B6</f>
        <v>Suchý František</v>
      </c>
      <c r="AF6" s="66">
        <f>COUNT(Tabulka!E6:AC6)</f>
        <v>6</v>
      </c>
      <c r="AG6" s="92">
        <f>IF(AG$5&gt;$AF$6,0,LARGE($C$6:$AA$6,AG$5))</f>
        <v>11</v>
      </c>
      <c r="AH6" s="93">
        <f t="shared" ref="AH6:BE6" si="1">IF(AH$5&gt;$AF$6,0,LARGE($C$6:$AA$6,AH$5))</f>
        <v>9</v>
      </c>
      <c r="AI6" s="93">
        <f t="shared" si="1"/>
        <v>8</v>
      </c>
      <c r="AJ6" s="93">
        <f t="shared" si="1"/>
        <v>8</v>
      </c>
      <c r="AK6" s="93">
        <f t="shared" si="1"/>
        <v>7</v>
      </c>
      <c r="AL6" s="93">
        <f t="shared" si="1"/>
        <v>6</v>
      </c>
      <c r="AM6" s="93">
        <f t="shared" si="1"/>
        <v>0</v>
      </c>
      <c r="AN6" s="93">
        <f t="shared" si="1"/>
        <v>0</v>
      </c>
      <c r="AO6" s="93">
        <f t="shared" si="1"/>
        <v>0</v>
      </c>
      <c r="AP6" s="93">
        <f t="shared" si="1"/>
        <v>0</v>
      </c>
      <c r="AQ6" s="93">
        <f t="shared" si="1"/>
        <v>0</v>
      </c>
      <c r="AR6" s="93">
        <f t="shared" si="1"/>
        <v>0</v>
      </c>
      <c r="AS6" s="93">
        <f t="shared" si="1"/>
        <v>0</v>
      </c>
      <c r="AT6" s="93">
        <f t="shared" si="1"/>
        <v>0</v>
      </c>
      <c r="AU6" s="93">
        <f t="shared" si="1"/>
        <v>0</v>
      </c>
      <c r="AV6" s="93">
        <f t="shared" si="1"/>
        <v>0</v>
      </c>
      <c r="AW6" s="93">
        <f t="shared" si="1"/>
        <v>0</v>
      </c>
      <c r="AX6" s="93">
        <f t="shared" si="1"/>
        <v>0</v>
      </c>
      <c r="AY6" s="93">
        <f t="shared" si="1"/>
        <v>0</v>
      </c>
      <c r="AZ6" s="94">
        <f t="shared" si="1"/>
        <v>0</v>
      </c>
      <c r="BA6" s="83">
        <f t="shared" si="1"/>
        <v>0</v>
      </c>
      <c r="BB6" s="78">
        <f t="shared" si="1"/>
        <v>0</v>
      </c>
      <c r="BC6" s="78">
        <f t="shared" si="1"/>
        <v>0</v>
      </c>
      <c r="BD6" s="78">
        <f t="shared" si="1"/>
        <v>0</v>
      </c>
      <c r="BE6" s="79">
        <f t="shared" si="1"/>
        <v>0</v>
      </c>
      <c r="BF6" s="101">
        <f>SUM(AG6:AZ6)</f>
        <v>49</v>
      </c>
    </row>
    <row r="7" spans="1:58" ht="18.75" customHeight="1" x14ac:dyDescent="0.3">
      <c r="A7" s="43" t="s">
        <v>3</v>
      </c>
      <c r="B7" s="49" t="str">
        <f>Tabulka!C7</f>
        <v>Novotný Petr</v>
      </c>
      <c r="C7" s="58">
        <f>Tabulka!E7</f>
        <v>6</v>
      </c>
      <c r="D7" s="59">
        <f>Tabulka!F7</f>
        <v>7</v>
      </c>
      <c r="E7" s="59">
        <f>Tabulka!G7</f>
        <v>5</v>
      </c>
      <c r="F7" s="59">
        <f>Tabulka!H7</f>
        <v>10</v>
      </c>
      <c r="G7" s="59">
        <f>Tabulka!I7</f>
        <v>0</v>
      </c>
      <c r="H7" s="59">
        <f>Tabulka!J7</f>
        <v>11</v>
      </c>
      <c r="I7" s="59">
        <f>Tabulka!K7</f>
        <v>0</v>
      </c>
      <c r="J7" s="59">
        <f>Tabulka!L7</f>
        <v>0</v>
      </c>
      <c r="K7" s="59">
        <f>Tabulka!M7</f>
        <v>0</v>
      </c>
      <c r="L7" s="59">
        <f>Tabulka!N7</f>
        <v>0</v>
      </c>
      <c r="M7" s="59">
        <f>Tabulka!O7</f>
        <v>0</v>
      </c>
      <c r="N7" s="59">
        <f>Tabulka!P7</f>
        <v>0</v>
      </c>
      <c r="O7" s="59">
        <f>Tabulka!Q7</f>
        <v>0</v>
      </c>
      <c r="P7" s="59">
        <f>Tabulka!R7</f>
        <v>0</v>
      </c>
      <c r="Q7" s="59">
        <f>Tabulka!S7</f>
        <v>0</v>
      </c>
      <c r="R7" s="59">
        <f>Tabulka!T7</f>
        <v>0</v>
      </c>
      <c r="S7" s="59">
        <f>Tabulka!U7</f>
        <v>0</v>
      </c>
      <c r="T7" s="59">
        <f>Tabulka!V7</f>
        <v>0</v>
      </c>
      <c r="U7" s="59">
        <f>Tabulka!W7</f>
        <v>0</v>
      </c>
      <c r="V7" s="59">
        <f>Tabulka!X7</f>
        <v>0</v>
      </c>
      <c r="W7" s="59">
        <f>Tabulka!Y7</f>
        <v>0</v>
      </c>
      <c r="X7" s="59">
        <f>Tabulka!Z7</f>
        <v>0</v>
      </c>
      <c r="Y7" s="59">
        <f>Tabulka!AA7</f>
        <v>0</v>
      </c>
      <c r="Z7" s="59">
        <f>Tabulka!AB7</f>
        <v>0</v>
      </c>
      <c r="AA7" s="60">
        <f>Tabulka!AC7</f>
        <v>0</v>
      </c>
      <c r="AB7" s="15">
        <f t="shared" si="0"/>
        <v>39</v>
      </c>
      <c r="AD7" s="67" t="s">
        <v>3</v>
      </c>
      <c r="AE7" s="68" t="str">
        <f t="shared" ref="AE7:AE34" si="2">B7</f>
        <v>Novotný Petr</v>
      </c>
      <c r="AF7" s="69">
        <f>COUNT(Tabulka!E7:AC7)</f>
        <v>5</v>
      </c>
      <c r="AG7" s="92">
        <f>IF(AG$5&gt;$AF$7,0,LARGE($C$7:$AA$7,AG$5))</f>
        <v>11</v>
      </c>
      <c r="AH7" s="93">
        <f t="shared" ref="AH7:BE7" si="3">IF(AH$5&gt;$AF$7,0,LARGE($C$7:$AA$7,AH$5))</f>
        <v>10</v>
      </c>
      <c r="AI7" s="93">
        <f t="shared" si="3"/>
        <v>7</v>
      </c>
      <c r="AJ7" s="93">
        <f t="shared" si="3"/>
        <v>6</v>
      </c>
      <c r="AK7" s="93">
        <f t="shared" si="3"/>
        <v>5</v>
      </c>
      <c r="AL7" s="93">
        <f t="shared" si="3"/>
        <v>0</v>
      </c>
      <c r="AM7" s="93">
        <f t="shared" si="3"/>
        <v>0</v>
      </c>
      <c r="AN7" s="93">
        <f t="shared" si="3"/>
        <v>0</v>
      </c>
      <c r="AO7" s="93">
        <f t="shared" si="3"/>
        <v>0</v>
      </c>
      <c r="AP7" s="93">
        <f t="shared" si="3"/>
        <v>0</v>
      </c>
      <c r="AQ7" s="93">
        <f t="shared" si="3"/>
        <v>0</v>
      </c>
      <c r="AR7" s="93">
        <f t="shared" si="3"/>
        <v>0</v>
      </c>
      <c r="AS7" s="93">
        <f t="shared" si="3"/>
        <v>0</v>
      </c>
      <c r="AT7" s="93">
        <f t="shared" si="3"/>
        <v>0</v>
      </c>
      <c r="AU7" s="93">
        <f t="shared" si="3"/>
        <v>0</v>
      </c>
      <c r="AV7" s="93">
        <f t="shared" si="3"/>
        <v>0</v>
      </c>
      <c r="AW7" s="93">
        <f t="shared" si="3"/>
        <v>0</v>
      </c>
      <c r="AX7" s="93">
        <f t="shared" si="3"/>
        <v>0</v>
      </c>
      <c r="AY7" s="93">
        <f t="shared" si="3"/>
        <v>0</v>
      </c>
      <c r="AZ7" s="94">
        <f t="shared" si="3"/>
        <v>0</v>
      </c>
      <c r="BA7" s="83">
        <f t="shared" si="3"/>
        <v>0</v>
      </c>
      <c r="BB7" s="78">
        <f t="shared" si="3"/>
        <v>0</v>
      </c>
      <c r="BC7" s="78">
        <f t="shared" si="3"/>
        <v>0</v>
      </c>
      <c r="BD7" s="78">
        <f t="shared" si="3"/>
        <v>0</v>
      </c>
      <c r="BE7" s="79">
        <f t="shared" si="3"/>
        <v>0</v>
      </c>
      <c r="BF7" s="101">
        <f t="shared" ref="BF7:BF34" si="4">SUM(AG7:AZ7)</f>
        <v>39</v>
      </c>
    </row>
    <row r="8" spans="1:58" ht="18.75" customHeight="1" x14ac:dyDescent="0.3">
      <c r="A8" s="44" t="s">
        <v>4</v>
      </c>
      <c r="B8" s="49" t="str">
        <f>Tabulka!C8</f>
        <v>Dubnička Augustín</v>
      </c>
      <c r="C8" s="58">
        <f>Tabulka!E8</f>
        <v>8</v>
      </c>
      <c r="D8" s="59">
        <f>Tabulka!F8</f>
        <v>9</v>
      </c>
      <c r="E8" s="59">
        <f>Tabulka!G8</f>
        <v>0</v>
      </c>
      <c r="F8" s="59">
        <f>Tabulka!H8</f>
        <v>8</v>
      </c>
      <c r="G8" s="59">
        <f>Tabulka!I8</f>
        <v>7</v>
      </c>
      <c r="H8" s="59">
        <f>Tabulka!J8</f>
        <v>0</v>
      </c>
      <c r="I8" s="59">
        <f>Tabulka!K8</f>
        <v>0</v>
      </c>
      <c r="J8" s="59">
        <f>Tabulka!L8</f>
        <v>0</v>
      </c>
      <c r="K8" s="59">
        <f>Tabulka!M8</f>
        <v>0</v>
      </c>
      <c r="L8" s="59">
        <f>Tabulka!N8</f>
        <v>0</v>
      </c>
      <c r="M8" s="59">
        <f>Tabulka!O8</f>
        <v>0</v>
      </c>
      <c r="N8" s="59">
        <f>Tabulka!P8</f>
        <v>0</v>
      </c>
      <c r="O8" s="59">
        <f>Tabulka!Q8</f>
        <v>0</v>
      </c>
      <c r="P8" s="59">
        <f>Tabulka!R8</f>
        <v>0</v>
      </c>
      <c r="Q8" s="59">
        <f>Tabulka!S8</f>
        <v>0</v>
      </c>
      <c r="R8" s="59">
        <f>Tabulka!T8</f>
        <v>0</v>
      </c>
      <c r="S8" s="59">
        <f>Tabulka!U8</f>
        <v>0</v>
      </c>
      <c r="T8" s="59">
        <f>Tabulka!V8</f>
        <v>0</v>
      </c>
      <c r="U8" s="59">
        <f>Tabulka!W8</f>
        <v>0</v>
      </c>
      <c r="V8" s="59">
        <f>Tabulka!X8</f>
        <v>0</v>
      </c>
      <c r="W8" s="59">
        <f>Tabulka!Y8</f>
        <v>0</v>
      </c>
      <c r="X8" s="59">
        <f>Tabulka!Z8</f>
        <v>0</v>
      </c>
      <c r="Y8" s="59">
        <f>Tabulka!AA8</f>
        <v>0</v>
      </c>
      <c r="Z8" s="59">
        <f>Tabulka!AB8</f>
        <v>0</v>
      </c>
      <c r="AA8" s="60">
        <f>Tabulka!AC8</f>
        <v>0</v>
      </c>
      <c r="AB8" s="18">
        <f t="shared" si="0"/>
        <v>32</v>
      </c>
      <c r="AD8" s="70" t="s">
        <v>4</v>
      </c>
      <c r="AE8" s="68" t="str">
        <f t="shared" si="2"/>
        <v>Dubnička Augustín</v>
      </c>
      <c r="AF8" s="69">
        <f>COUNT(Tabulka!E8:AC8)</f>
        <v>4</v>
      </c>
      <c r="AG8" s="92">
        <f>IF(AG$5&gt;$AF$8,0,LARGE($C$8:$AA$8,AG$5))</f>
        <v>9</v>
      </c>
      <c r="AH8" s="93">
        <f t="shared" ref="AH8:BE8" si="5">IF(AH$5&gt;$AF$8,0,LARGE($C$8:$AA$8,AH$5))</f>
        <v>8</v>
      </c>
      <c r="AI8" s="93">
        <f t="shared" si="5"/>
        <v>8</v>
      </c>
      <c r="AJ8" s="93">
        <f t="shared" si="5"/>
        <v>7</v>
      </c>
      <c r="AK8" s="93">
        <f t="shared" si="5"/>
        <v>0</v>
      </c>
      <c r="AL8" s="93">
        <f t="shared" si="5"/>
        <v>0</v>
      </c>
      <c r="AM8" s="93">
        <f t="shared" si="5"/>
        <v>0</v>
      </c>
      <c r="AN8" s="93">
        <f t="shared" si="5"/>
        <v>0</v>
      </c>
      <c r="AO8" s="93">
        <f t="shared" si="5"/>
        <v>0</v>
      </c>
      <c r="AP8" s="93">
        <f t="shared" si="5"/>
        <v>0</v>
      </c>
      <c r="AQ8" s="93">
        <f t="shared" si="5"/>
        <v>0</v>
      </c>
      <c r="AR8" s="93">
        <f t="shared" si="5"/>
        <v>0</v>
      </c>
      <c r="AS8" s="93">
        <f t="shared" si="5"/>
        <v>0</v>
      </c>
      <c r="AT8" s="93">
        <f t="shared" si="5"/>
        <v>0</v>
      </c>
      <c r="AU8" s="93">
        <f t="shared" si="5"/>
        <v>0</v>
      </c>
      <c r="AV8" s="93">
        <f t="shared" si="5"/>
        <v>0</v>
      </c>
      <c r="AW8" s="93">
        <f t="shared" si="5"/>
        <v>0</v>
      </c>
      <c r="AX8" s="93">
        <f t="shared" si="5"/>
        <v>0</v>
      </c>
      <c r="AY8" s="93">
        <f t="shared" si="5"/>
        <v>0</v>
      </c>
      <c r="AZ8" s="94">
        <f t="shared" si="5"/>
        <v>0</v>
      </c>
      <c r="BA8" s="83">
        <f t="shared" si="5"/>
        <v>0</v>
      </c>
      <c r="BB8" s="78">
        <f t="shared" si="5"/>
        <v>0</v>
      </c>
      <c r="BC8" s="78">
        <f t="shared" si="5"/>
        <v>0</v>
      </c>
      <c r="BD8" s="78">
        <f t="shared" si="5"/>
        <v>0</v>
      </c>
      <c r="BE8" s="79">
        <f t="shared" si="5"/>
        <v>0</v>
      </c>
      <c r="BF8" s="101">
        <f t="shared" si="4"/>
        <v>32</v>
      </c>
    </row>
    <row r="9" spans="1:58" ht="18.75" customHeight="1" x14ac:dyDescent="0.3">
      <c r="A9" s="17" t="s">
        <v>5</v>
      </c>
      <c r="B9" s="49" t="str">
        <f>Tabulka!C9</f>
        <v>Chmelík Ladislav</v>
      </c>
      <c r="C9" s="58">
        <f>Tabulka!E9</f>
        <v>7</v>
      </c>
      <c r="D9" s="59">
        <f>Tabulka!F9</f>
        <v>6</v>
      </c>
      <c r="E9" s="59">
        <f>Tabulka!G9</f>
        <v>0</v>
      </c>
      <c r="F9" s="59">
        <f>Tabulka!H9</f>
        <v>0</v>
      </c>
      <c r="G9" s="59">
        <f>Tabulka!I9</f>
        <v>5</v>
      </c>
      <c r="H9" s="59">
        <f>Tabulka!J9</f>
        <v>9</v>
      </c>
      <c r="I9" s="59">
        <f>Tabulka!K9</f>
        <v>0</v>
      </c>
      <c r="J9" s="59">
        <f>Tabulka!L9</f>
        <v>0</v>
      </c>
      <c r="K9" s="59">
        <f>Tabulka!M9</f>
        <v>0</v>
      </c>
      <c r="L9" s="59">
        <f>Tabulka!N9</f>
        <v>0</v>
      </c>
      <c r="M9" s="59">
        <f>Tabulka!O9</f>
        <v>0</v>
      </c>
      <c r="N9" s="59">
        <f>Tabulka!P9</f>
        <v>0</v>
      </c>
      <c r="O9" s="59">
        <f>Tabulka!Q9</f>
        <v>0</v>
      </c>
      <c r="P9" s="59">
        <f>Tabulka!R9</f>
        <v>0</v>
      </c>
      <c r="Q9" s="59">
        <f>Tabulka!S9</f>
        <v>0</v>
      </c>
      <c r="R9" s="59">
        <f>Tabulka!T9</f>
        <v>0</v>
      </c>
      <c r="S9" s="59">
        <f>Tabulka!U9</f>
        <v>0</v>
      </c>
      <c r="T9" s="59">
        <f>Tabulka!V9</f>
        <v>0</v>
      </c>
      <c r="U9" s="59">
        <f>Tabulka!W9</f>
        <v>0</v>
      </c>
      <c r="V9" s="59">
        <f>Tabulka!X9</f>
        <v>0</v>
      </c>
      <c r="W9" s="59">
        <f>Tabulka!Y9</f>
        <v>0</v>
      </c>
      <c r="X9" s="59">
        <f>Tabulka!Z9</f>
        <v>0</v>
      </c>
      <c r="Y9" s="59">
        <f>Tabulka!AA9</f>
        <v>0</v>
      </c>
      <c r="Z9" s="59">
        <f>Tabulka!AB9</f>
        <v>0</v>
      </c>
      <c r="AA9" s="60">
        <f>Tabulka!AC9</f>
        <v>0</v>
      </c>
      <c r="AB9" s="15">
        <f t="shared" si="0"/>
        <v>27</v>
      </c>
      <c r="AD9" s="71" t="s">
        <v>5</v>
      </c>
      <c r="AE9" s="68" t="str">
        <f t="shared" si="2"/>
        <v>Chmelík Ladislav</v>
      </c>
      <c r="AF9" s="69">
        <f>COUNT(Tabulka!E9:AC9)</f>
        <v>4</v>
      </c>
      <c r="AG9" s="92">
        <f>IF(AG$5&gt;$AF$9,0,LARGE($C$9:$AA$9,AG$5))</f>
        <v>9</v>
      </c>
      <c r="AH9" s="93">
        <f t="shared" ref="AH9:BE9" si="6">IF(AH$5&gt;$AF$9,0,LARGE($C$9:$AA$9,AH$5))</f>
        <v>7</v>
      </c>
      <c r="AI9" s="93">
        <f t="shared" si="6"/>
        <v>6</v>
      </c>
      <c r="AJ9" s="93">
        <f t="shared" si="6"/>
        <v>5</v>
      </c>
      <c r="AK9" s="93">
        <f t="shared" si="6"/>
        <v>0</v>
      </c>
      <c r="AL9" s="93">
        <f t="shared" si="6"/>
        <v>0</v>
      </c>
      <c r="AM9" s="93">
        <f t="shared" si="6"/>
        <v>0</v>
      </c>
      <c r="AN9" s="93">
        <f t="shared" si="6"/>
        <v>0</v>
      </c>
      <c r="AO9" s="93">
        <f t="shared" si="6"/>
        <v>0</v>
      </c>
      <c r="AP9" s="93">
        <f t="shared" si="6"/>
        <v>0</v>
      </c>
      <c r="AQ9" s="93">
        <f t="shared" si="6"/>
        <v>0</v>
      </c>
      <c r="AR9" s="93">
        <f t="shared" si="6"/>
        <v>0</v>
      </c>
      <c r="AS9" s="93">
        <f t="shared" si="6"/>
        <v>0</v>
      </c>
      <c r="AT9" s="93">
        <f t="shared" si="6"/>
        <v>0</v>
      </c>
      <c r="AU9" s="93">
        <f t="shared" si="6"/>
        <v>0</v>
      </c>
      <c r="AV9" s="93">
        <f t="shared" si="6"/>
        <v>0</v>
      </c>
      <c r="AW9" s="93">
        <f t="shared" si="6"/>
        <v>0</v>
      </c>
      <c r="AX9" s="93">
        <f t="shared" si="6"/>
        <v>0</v>
      </c>
      <c r="AY9" s="93">
        <f t="shared" si="6"/>
        <v>0</v>
      </c>
      <c r="AZ9" s="94">
        <f t="shared" si="6"/>
        <v>0</v>
      </c>
      <c r="BA9" s="83">
        <f t="shared" si="6"/>
        <v>0</v>
      </c>
      <c r="BB9" s="78">
        <f t="shared" si="6"/>
        <v>0</v>
      </c>
      <c r="BC9" s="78">
        <f t="shared" si="6"/>
        <v>0</v>
      </c>
      <c r="BD9" s="78">
        <f t="shared" si="6"/>
        <v>0</v>
      </c>
      <c r="BE9" s="79">
        <f t="shared" si="6"/>
        <v>0</v>
      </c>
      <c r="BF9" s="101">
        <f t="shared" si="4"/>
        <v>27</v>
      </c>
    </row>
    <row r="10" spans="1:58" ht="18.75" customHeight="1" x14ac:dyDescent="0.3">
      <c r="A10" s="45" t="s">
        <v>6</v>
      </c>
      <c r="B10" s="49" t="str">
        <f>Tabulka!C10</f>
        <v>Jech Miloš</v>
      </c>
      <c r="C10" s="58">
        <f>Tabulka!E10</f>
        <v>4</v>
      </c>
      <c r="D10" s="59">
        <f>Tabulka!F10</f>
        <v>0</v>
      </c>
      <c r="E10" s="59">
        <f>Tabulka!G10</f>
        <v>3</v>
      </c>
      <c r="F10" s="59">
        <f>Tabulka!H10</f>
        <v>9</v>
      </c>
      <c r="G10" s="59">
        <f>Tabulka!I10</f>
        <v>2</v>
      </c>
      <c r="H10" s="59">
        <f>Tabulka!J10</f>
        <v>3</v>
      </c>
      <c r="I10" s="59">
        <f>Tabulka!K10</f>
        <v>0</v>
      </c>
      <c r="J10" s="59">
        <f>Tabulka!L10</f>
        <v>0</v>
      </c>
      <c r="K10" s="59">
        <f>Tabulka!M10</f>
        <v>0</v>
      </c>
      <c r="L10" s="59">
        <f>Tabulka!N10</f>
        <v>0</v>
      </c>
      <c r="M10" s="59">
        <f>Tabulka!O10</f>
        <v>0</v>
      </c>
      <c r="N10" s="59">
        <f>Tabulka!P10</f>
        <v>0</v>
      </c>
      <c r="O10" s="59">
        <f>Tabulka!Q10</f>
        <v>0</v>
      </c>
      <c r="P10" s="59">
        <f>Tabulka!R10</f>
        <v>0</v>
      </c>
      <c r="Q10" s="59">
        <f>Tabulka!S10</f>
        <v>0</v>
      </c>
      <c r="R10" s="59">
        <f>Tabulka!T10</f>
        <v>0</v>
      </c>
      <c r="S10" s="59">
        <f>Tabulka!U10</f>
        <v>0</v>
      </c>
      <c r="T10" s="59">
        <f>Tabulka!V10</f>
        <v>0</v>
      </c>
      <c r="U10" s="59">
        <f>Tabulka!W10</f>
        <v>0</v>
      </c>
      <c r="V10" s="59">
        <f>Tabulka!X10</f>
        <v>0</v>
      </c>
      <c r="W10" s="59">
        <f>Tabulka!Y10</f>
        <v>0</v>
      </c>
      <c r="X10" s="59">
        <f>Tabulka!Z10</f>
        <v>0</v>
      </c>
      <c r="Y10" s="59">
        <f>Tabulka!AA10</f>
        <v>0</v>
      </c>
      <c r="Z10" s="59">
        <f>Tabulka!AB10</f>
        <v>0</v>
      </c>
      <c r="AA10" s="60">
        <f>Tabulka!AC10</f>
        <v>0</v>
      </c>
      <c r="AB10" s="18">
        <f t="shared" si="0"/>
        <v>21</v>
      </c>
      <c r="AD10" s="72" t="s">
        <v>6</v>
      </c>
      <c r="AE10" s="68" t="str">
        <f t="shared" si="2"/>
        <v>Jech Miloš</v>
      </c>
      <c r="AF10" s="69">
        <f>COUNT(Tabulka!E10:AC10)</f>
        <v>5</v>
      </c>
      <c r="AG10" s="92">
        <f>IF(AG$5&gt;$AF$10,0,LARGE($C$10:$AA$10,AG$5))</f>
        <v>9</v>
      </c>
      <c r="AH10" s="93">
        <f t="shared" ref="AH10:BE10" si="7">IF(AH$5&gt;$AF$10,0,LARGE($C$10:$AA$10,AH$5))</f>
        <v>4</v>
      </c>
      <c r="AI10" s="93">
        <f t="shared" si="7"/>
        <v>3</v>
      </c>
      <c r="AJ10" s="93">
        <f t="shared" si="7"/>
        <v>3</v>
      </c>
      <c r="AK10" s="93">
        <f t="shared" si="7"/>
        <v>2</v>
      </c>
      <c r="AL10" s="93">
        <f t="shared" si="7"/>
        <v>0</v>
      </c>
      <c r="AM10" s="93">
        <f t="shared" si="7"/>
        <v>0</v>
      </c>
      <c r="AN10" s="93">
        <f t="shared" si="7"/>
        <v>0</v>
      </c>
      <c r="AO10" s="93">
        <f t="shared" si="7"/>
        <v>0</v>
      </c>
      <c r="AP10" s="93">
        <f t="shared" si="7"/>
        <v>0</v>
      </c>
      <c r="AQ10" s="93">
        <f t="shared" si="7"/>
        <v>0</v>
      </c>
      <c r="AR10" s="93">
        <f t="shared" si="7"/>
        <v>0</v>
      </c>
      <c r="AS10" s="93">
        <f t="shared" si="7"/>
        <v>0</v>
      </c>
      <c r="AT10" s="93">
        <f t="shared" si="7"/>
        <v>0</v>
      </c>
      <c r="AU10" s="93">
        <f t="shared" si="7"/>
        <v>0</v>
      </c>
      <c r="AV10" s="93">
        <f t="shared" si="7"/>
        <v>0</v>
      </c>
      <c r="AW10" s="93">
        <f t="shared" si="7"/>
        <v>0</v>
      </c>
      <c r="AX10" s="93">
        <f t="shared" si="7"/>
        <v>0</v>
      </c>
      <c r="AY10" s="93">
        <f t="shared" si="7"/>
        <v>0</v>
      </c>
      <c r="AZ10" s="94">
        <f t="shared" si="7"/>
        <v>0</v>
      </c>
      <c r="BA10" s="83">
        <f t="shared" si="7"/>
        <v>0</v>
      </c>
      <c r="BB10" s="78">
        <f t="shared" si="7"/>
        <v>0</v>
      </c>
      <c r="BC10" s="78">
        <f t="shared" si="7"/>
        <v>0</v>
      </c>
      <c r="BD10" s="78">
        <f t="shared" si="7"/>
        <v>0</v>
      </c>
      <c r="BE10" s="79">
        <f t="shared" si="7"/>
        <v>0</v>
      </c>
      <c r="BF10" s="101">
        <f t="shared" si="4"/>
        <v>21</v>
      </c>
    </row>
    <row r="11" spans="1:58" ht="18.75" customHeight="1" x14ac:dyDescent="0.3">
      <c r="A11" s="46" t="s">
        <v>7</v>
      </c>
      <c r="B11" s="49" t="str">
        <f>Tabulka!C11</f>
        <v>Holub Antonín</v>
      </c>
      <c r="C11" s="58">
        <f>Tabulka!E11</f>
        <v>5</v>
      </c>
      <c r="D11" s="59">
        <f>Tabulka!F11</f>
        <v>3</v>
      </c>
      <c r="E11" s="59">
        <f>Tabulka!G11</f>
        <v>2</v>
      </c>
      <c r="F11" s="59">
        <f>Tabulka!H11</f>
        <v>0</v>
      </c>
      <c r="G11" s="59">
        <f>Tabulka!I11</f>
        <v>3</v>
      </c>
      <c r="H11" s="59">
        <f>Tabulka!J11</f>
        <v>8</v>
      </c>
      <c r="I11" s="59">
        <f>Tabulka!K11</f>
        <v>0</v>
      </c>
      <c r="J11" s="59">
        <f>Tabulka!L11</f>
        <v>0</v>
      </c>
      <c r="K11" s="59">
        <f>Tabulka!M11</f>
        <v>0</v>
      </c>
      <c r="L11" s="59">
        <f>Tabulka!N11</f>
        <v>0</v>
      </c>
      <c r="M11" s="59">
        <f>Tabulka!O11</f>
        <v>0</v>
      </c>
      <c r="N11" s="59">
        <f>Tabulka!P11</f>
        <v>0</v>
      </c>
      <c r="O11" s="59">
        <f>Tabulka!Q11</f>
        <v>0</v>
      </c>
      <c r="P11" s="59">
        <f>Tabulka!R11</f>
        <v>0</v>
      </c>
      <c r="Q11" s="59">
        <f>Tabulka!S11</f>
        <v>0</v>
      </c>
      <c r="R11" s="59">
        <f>Tabulka!T11</f>
        <v>0</v>
      </c>
      <c r="S11" s="59">
        <f>Tabulka!U11</f>
        <v>0</v>
      </c>
      <c r="T11" s="59">
        <f>Tabulka!V11</f>
        <v>0</v>
      </c>
      <c r="U11" s="59">
        <f>Tabulka!W11</f>
        <v>0</v>
      </c>
      <c r="V11" s="59">
        <f>Tabulka!X11</f>
        <v>0</v>
      </c>
      <c r="W11" s="59">
        <f>Tabulka!Y11</f>
        <v>0</v>
      </c>
      <c r="X11" s="59">
        <f>Tabulka!Z11</f>
        <v>0</v>
      </c>
      <c r="Y11" s="59">
        <f>Tabulka!AA11</f>
        <v>0</v>
      </c>
      <c r="Z11" s="59">
        <f>Tabulka!AB11</f>
        <v>0</v>
      </c>
      <c r="AA11" s="60">
        <f>Tabulka!AC11</f>
        <v>0</v>
      </c>
      <c r="AB11" s="18">
        <f t="shared" si="0"/>
        <v>21</v>
      </c>
      <c r="AD11" s="72" t="s">
        <v>7</v>
      </c>
      <c r="AE11" s="68" t="str">
        <f t="shared" si="2"/>
        <v>Holub Antonín</v>
      </c>
      <c r="AF11" s="69">
        <f>COUNT(Tabulka!E11:AC11)</f>
        <v>5</v>
      </c>
      <c r="AG11" s="92">
        <f>IF(AG$5&gt;$AF$11,0,LARGE($C$11:$AA$11,AG$5))</f>
        <v>8</v>
      </c>
      <c r="AH11" s="93">
        <f t="shared" ref="AH11:BE11" si="8">IF(AH$5&gt;$AF$11,0,LARGE($C$11:$AA$11,AH$5))</f>
        <v>5</v>
      </c>
      <c r="AI11" s="93">
        <f t="shared" si="8"/>
        <v>3</v>
      </c>
      <c r="AJ11" s="93">
        <f t="shared" si="8"/>
        <v>3</v>
      </c>
      <c r="AK11" s="93">
        <f t="shared" si="8"/>
        <v>2</v>
      </c>
      <c r="AL11" s="93">
        <f t="shared" si="8"/>
        <v>0</v>
      </c>
      <c r="AM11" s="93">
        <f t="shared" si="8"/>
        <v>0</v>
      </c>
      <c r="AN11" s="93">
        <f t="shared" si="8"/>
        <v>0</v>
      </c>
      <c r="AO11" s="93">
        <f t="shared" si="8"/>
        <v>0</v>
      </c>
      <c r="AP11" s="93">
        <f t="shared" si="8"/>
        <v>0</v>
      </c>
      <c r="AQ11" s="93">
        <f t="shared" si="8"/>
        <v>0</v>
      </c>
      <c r="AR11" s="93">
        <f t="shared" si="8"/>
        <v>0</v>
      </c>
      <c r="AS11" s="93">
        <f t="shared" si="8"/>
        <v>0</v>
      </c>
      <c r="AT11" s="93">
        <f t="shared" si="8"/>
        <v>0</v>
      </c>
      <c r="AU11" s="93">
        <f t="shared" si="8"/>
        <v>0</v>
      </c>
      <c r="AV11" s="93">
        <f t="shared" si="8"/>
        <v>0</v>
      </c>
      <c r="AW11" s="93">
        <f t="shared" si="8"/>
        <v>0</v>
      </c>
      <c r="AX11" s="93">
        <f t="shared" si="8"/>
        <v>0</v>
      </c>
      <c r="AY11" s="93">
        <f t="shared" si="8"/>
        <v>0</v>
      </c>
      <c r="AZ11" s="94">
        <f t="shared" si="8"/>
        <v>0</v>
      </c>
      <c r="BA11" s="83">
        <f t="shared" si="8"/>
        <v>0</v>
      </c>
      <c r="BB11" s="78">
        <f t="shared" si="8"/>
        <v>0</v>
      </c>
      <c r="BC11" s="78">
        <f t="shared" si="8"/>
        <v>0</v>
      </c>
      <c r="BD11" s="78">
        <f t="shared" si="8"/>
        <v>0</v>
      </c>
      <c r="BE11" s="79">
        <f t="shared" si="8"/>
        <v>0</v>
      </c>
      <c r="BF11" s="101">
        <f t="shared" si="4"/>
        <v>21</v>
      </c>
    </row>
    <row r="12" spans="1:58" ht="18.75" customHeight="1" x14ac:dyDescent="0.3">
      <c r="A12" s="46" t="s">
        <v>8</v>
      </c>
      <c r="B12" s="49" t="str">
        <f>Tabulka!C12</f>
        <v>Karafiát Václav</v>
      </c>
      <c r="C12" s="58">
        <f>Tabulka!E12</f>
        <v>0</v>
      </c>
      <c r="D12" s="59">
        <f>Tabulka!F12</f>
        <v>0</v>
      </c>
      <c r="E12" s="59">
        <f>Tabulka!G12</f>
        <v>0</v>
      </c>
      <c r="F12" s="59">
        <f>Tabulka!H12</f>
        <v>6</v>
      </c>
      <c r="G12" s="59">
        <f>Tabulka!I12</f>
        <v>6</v>
      </c>
      <c r="H12" s="59">
        <f>Tabulka!J12</f>
        <v>6</v>
      </c>
      <c r="I12" s="59">
        <f>Tabulka!K12</f>
        <v>0</v>
      </c>
      <c r="J12" s="59">
        <f>Tabulka!L12</f>
        <v>0</v>
      </c>
      <c r="K12" s="59">
        <f>Tabulka!M12</f>
        <v>0</v>
      </c>
      <c r="L12" s="59">
        <f>Tabulka!N12</f>
        <v>0</v>
      </c>
      <c r="M12" s="59">
        <f>Tabulka!O12</f>
        <v>0</v>
      </c>
      <c r="N12" s="59">
        <f>Tabulka!P12</f>
        <v>0</v>
      </c>
      <c r="O12" s="59">
        <f>Tabulka!Q12</f>
        <v>0</v>
      </c>
      <c r="P12" s="59">
        <f>Tabulka!R12</f>
        <v>0</v>
      </c>
      <c r="Q12" s="59">
        <f>Tabulka!S12</f>
        <v>0</v>
      </c>
      <c r="R12" s="59">
        <f>Tabulka!T12</f>
        <v>0</v>
      </c>
      <c r="S12" s="59">
        <f>Tabulka!U12</f>
        <v>0</v>
      </c>
      <c r="T12" s="59">
        <f>Tabulka!V12</f>
        <v>0</v>
      </c>
      <c r="U12" s="59">
        <f>Tabulka!W12</f>
        <v>0</v>
      </c>
      <c r="V12" s="59">
        <f>Tabulka!X12</f>
        <v>0</v>
      </c>
      <c r="W12" s="59">
        <f>Tabulka!Y12</f>
        <v>0</v>
      </c>
      <c r="X12" s="59">
        <f>Tabulka!Z12</f>
        <v>0</v>
      </c>
      <c r="Y12" s="59">
        <f>Tabulka!AA12</f>
        <v>0</v>
      </c>
      <c r="Z12" s="59">
        <f>Tabulka!AB12</f>
        <v>0</v>
      </c>
      <c r="AA12" s="60">
        <f>Tabulka!AC12</f>
        <v>0</v>
      </c>
      <c r="AB12" s="15">
        <f t="shared" si="0"/>
        <v>18</v>
      </c>
      <c r="AD12" s="72" t="s">
        <v>8</v>
      </c>
      <c r="AE12" s="68" t="str">
        <f t="shared" si="2"/>
        <v>Karafiát Václav</v>
      </c>
      <c r="AF12" s="69">
        <f>COUNT(Tabulka!E12:AC12)</f>
        <v>3</v>
      </c>
      <c r="AG12" s="92">
        <f>IF(AG$5&gt;$AF$12,0,LARGE($C$12:$AA$12,AG$5))</f>
        <v>6</v>
      </c>
      <c r="AH12" s="93">
        <f t="shared" ref="AH12:BE12" si="9">IF(AH$5&gt;$AF$12,0,LARGE($C$12:$AA$12,AH$5))</f>
        <v>6</v>
      </c>
      <c r="AI12" s="93">
        <f t="shared" si="9"/>
        <v>6</v>
      </c>
      <c r="AJ12" s="93">
        <f t="shared" si="9"/>
        <v>0</v>
      </c>
      <c r="AK12" s="93">
        <f t="shared" si="9"/>
        <v>0</v>
      </c>
      <c r="AL12" s="93">
        <f t="shared" si="9"/>
        <v>0</v>
      </c>
      <c r="AM12" s="93">
        <f t="shared" si="9"/>
        <v>0</v>
      </c>
      <c r="AN12" s="93">
        <f t="shared" si="9"/>
        <v>0</v>
      </c>
      <c r="AO12" s="93">
        <f t="shared" si="9"/>
        <v>0</v>
      </c>
      <c r="AP12" s="93">
        <f t="shared" si="9"/>
        <v>0</v>
      </c>
      <c r="AQ12" s="93">
        <f t="shared" si="9"/>
        <v>0</v>
      </c>
      <c r="AR12" s="93">
        <f t="shared" si="9"/>
        <v>0</v>
      </c>
      <c r="AS12" s="93">
        <f t="shared" si="9"/>
        <v>0</v>
      </c>
      <c r="AT12" s="93">
        <f t="shared" si="9"/>
        <v>0</v>
      </c>
      <c r="AU12" s="93">
        <f t="shared" si="9"/>
        <v>0</v>
      </c>
      <c r="AV12" s="93">
        <f t="shared" si="9"/>
        <v>0</v>
      </c>
      <c r="AW12" s="93">
        <f t="shared" si="9"/>
        <v>0</v>
      </c>
      <c r="AX12" s="93">
        <f t="shared" si="9"/>
        <v>0</v>
      </c>
      <c r="AY12" s="93">
        <f t="shared" si="9"/>
        <v>0</v>
      </c>
      <c r="AZ12" s="94">
        <f t="shared" si="9"/>
        <v>0</v>
      </c>
      <c r="BA12" s="83">
        <f t="shared" si="9"/>
        <v>0</v>
      </c>
      <c r="BB12" s="78">
        <f t="shared" si="9"/>
        <v>0</v>
      </c>
      <c r="BC12" s="78">
        <f t="shared" si="9"/>
        <v>0</v>
      </c>
      <c r="BD12" s="78">
        <f t="shared" si="9"/>
        <v>0</v>
      </c>
      <c r="BE12" s="79">
        <f t="shared" si="9"/>
        <v>0</v>
      </c>
      <c r="BF12" s="101">
        <f t="shared" si="4"/>
        <v>18</v>
      </c>
    </row>
    <row r="13" spans="1:58" ht="18.75" customHeight="1" x14ac:dyDescent="0.3">
      <c r="A13" s="46" t="s">
        <v>9</v>
      </c>
      <c r="B13" s="49" t="str">
        <f>Tabulka!C13</f>
        <v>Rastočný Josef</v>
      </c>
      <c r="C13" s="58">
        <f>Tabulka!E13</f>
        <v>1</v>
      </c>
      <c r="D13" s="59">
        <f>Tabulka!F13</f>
        <v>5</v>
      </c>
      <c r="E13" s="59">
        <f>Tabulka!G13</f>
        <v>0</v>
      </c>
      <c r="F13" s="59">
        <f>Tabulka!H13</f>
        <v>2</v>
      </c>
      <c r="G13" s="59">
        <f>Tabulka!I13</f>
        <v>4</v>
      </c>
      <c r="H13" s="59">
        <f>Tabulka!J13</f>
        <v>5</v>
      </c>
      <c r="I13" s="59">
        <f>Tabulka!K13</f>
        <v>0</v>
      </c>
      <c r="J13" s="59">
        <f>Tabulka!L13</f>
        <v>0</v>
      </c>
      <c r="K13" s="59">
        <f>Tabulka!M13</f>
        <v>0</v>
      </c>
      <c r="L13" s="59">
        <f>Tabulka!N13</f>
        <v>0</v>
      </c>
      <c r="M13" s="59">
        <f>Tabulka!O13</f>
        <v>0</v>
      </c>
      <c r="N13" s="59">
        <f>Tabulka!P13</f>
        <v>0</v>
      </c>
      <c r="O13" s="59">
        <f>Tabulka!Q13</f>
        <v>0</v>
      </c>
      <c r="P13" s="59">
        <f>Tabulka!R13</f>
        <v>0</v>
      </c>
      <c r="Q13" s="59">
        <f>Tabulka!S13</f>
        <v>0</v>
      </c>
      <c r="R13" s="59">
        <f>Tabulka!T13</f>
        <v>0</v>
      </c>
      <c r="S13" s="59">
        <f>Tabulka!U13</f>
        <v>0</v>
      </c>
      <c r="T13" s="59">
        <f>Tabulka!V13</f>
        <v>0</v>
      </c>
      <c r="U13" s="59">
        <f>Tabulka!W13</f>
        <v>0</v>
      </c>
      <c r="V13" s="59">
        <f>Tabulka!X13</f>
        <v>0</v>
      </c>
      <c r="W13" s="59">
        <f>Tabulka!Y13</f>
        <v>0</v>
      </c>
      <c r="X13" s="59">
        <f>Tabulka!Z13</f>
        <v>0</v>
      </c>
      <c r="Y13" s="59">
        <f>Tabulka!AA13</f>
        <v>0</v>
      </c>
      <c r="Z13" s="59">
        <f>Tabulka!AB13</f>
        <v>0</v>
      </c>
      <c r="AA13" s="60">
        <f>Tabulka!AC13</f>
        <v>0</v>
      </c>
      <c r="AB13" s="15">
        <f t="shared" si="0"/>
        <v>17</v>
      </c>
      <c r="AC13" s="21"/>
      <c r="AD13" s="72" t="s">
        <v>9</v>
      </c>
      <c r="AE13" s="68" t="str">
        <f t="shared" si="2"/>
        <v>Rastočný Josef</v>
      </c>
      <c r="AF13" s="69">
        <f>COUNT(Tabulka!E13:AC13)</f>
        <v>5</v>
      </c>
      <c r="AG13" s="92">
        <f>IF(AG$5&gt;$AF$13,0,LARGE($C$13:$AA$13,AG$5))</f>
        <v>5</v>
      </c>
      <c r="AH13" s="93">
        <f t="shared" ref="AH13:BE13" si="10">IF(AH$5&gt;$AF$13,0,LARGE($C$13:$AA$13,AH$5))</f>
        <v>5</v>
      </c>
      <c r="AI13" s="93">
        <f t="shared" si="10"/>
        <v>4</v>
      </c>
      <c r="AJ13" s="93">
        <f t="shared" si="10"/>
        <v>2</v>
      </c>
      <c r="AK13" s="93">
        <f t="shared" si="10"/>
        <v>1</v>
      </c>
      <c r="AL13" s="93">
        <f t="shared" si="10"/>
        <v>0</v>
      </c>
      <c r="AM13" s="93">
        <f t="shared" si="10"/>
        <v>0</v>
      </c>
      <c r="AN13" s="93">
        <f t="shared" si="10"/>
        <v>0</v>
      </c>
      <c r="AO13" s="93">
        <f t="shared" si="10"/>
        <v>0</v>
      </c>
      <c r="AP13" s="93">
        <f t="shared" si="10"/>
        <v>0</v>
      </c>
      <c r="AQ13" s="93">
        <f t="shared" si="10"/>
        <v>0</v>
      </c>
      <c r="AR13" s="93">
        <f t="shared" si="10"/>
        <v>0</v>
      </c>
      <c r="AS13" s="93">
        <f t="shared" si="10"/>
        <v>0</v>
      </c>
      <c r="AT13" s="93">
        <f t="shared" si="10"/>
        <v>0</v>
      </c>
      <c r="AU13" s="93">
        <f t="shared" si="10"/>
        <v>0</v>
      </c>
      <c r="AV13" s="93">
        <f t="shared" si="10"/>
        <v>0</v>
      </c>
      <c r="AW13" s="93">
        <f t="shared" si="10"/>
        <v>0</v>
      </c>
      <c r="AX13" s="93">
        <f t="shared" si="10"/>
        <v>0</v>
      </c>
      <c r="AY13" s="93">
        <f t="shared" si="10"/>
        <v>0</v>
      </c>
      <c r="AZ13" s="94">
        <f t="shared" si="10"/>
        <v>0</v>
      </c>
      <c r="BA13" s="83">
        <f t="shared" si="10"/>
        <v>0</v>
      </c>
      <c r="BB13" s="78">
        <f t="shared" si="10"/>
        <v>0</v>
      </c>
      <c r="BC13" s="78">
        <f t="shared" si="10"/>
        <v>0</v>
      </c>
      <c r="BD13" s="78">
        <f t="shared" si="10"/>
        <v>0</v>
      </c>
      <c r="BE13" s="79">
        <f t="shared" si="10"/>
        <v>0</v>
      </c>
      <c r="BF13" s="101">
        <f t="shared" si="4"/>
        <v>17</v>
      </c>
    </row>
    <row r="14" spans="1:58" ht="18.75" customHeight="1" x14ac:dyDescent="0.3">
      <c r="A14" s="46" t="s">
        <v>10</v>
      </c>
      <c r="B14" s="49" t="str">
        <f>Tabulka!C14</f>
        <v>Šoltys Roman</v>
      </c>
      <c r="C14" s="58">
        <f>Tabulka!E14</f>
        <v>0</v>
      </c>
      <c r="D14" s="59">
        <f>Tabulka!F14</f>
        <v>0</v>
      </c>
      <c r="E14" s="59">
        <f>Tabulka!G14</f>
        <v>0</v>
      </c>
      <c r="F14" s="59">
        <f>Tabulka!H14</f>
        <v>7</v>
      </c>
      <c r="G14" s="59">
        <f>Tabulka!I14</f>
        <v>0</v>
      </c>
      <c r="H14" s="59">
        <f>Tabulka!J14</f>
        <v>10</v>
      </c>
      <c r="I14" s="59">
        <f>Tabulka!K14</f>
        <v>0</v>
      </c>
      <c r="J14" s="59">
        <f>Tabulka!L14</f>
        <v>0</v>
      </c>
      <c r="K14" s="59">
        <f>Tabulka!M14</f>
        <v>0</v>
      </c>
      <c r="L14" s="59">
        <f>Tabulka!N14</f>
        <v>0</v>
      </c>
      <c r="M14" s="59">
        <f>Tabulka!O14</f>
        <v>0</v>
      </c>
      <c r="N14" s="59">
        <f>Tabulka!P14</f>
        <v>0</v>
      </c>
      <c r="O14" s="59">
        <f>Tabulka!Q14</f>
        <v>0</v>
      </c>
      <c r="P14" s="59">
        <f>Tabulka!R14</f>
        <v>0</v>
      </c>
      <c r="Q14" s="59">
        <f>Tabulka!S14</f>
        <v>0</v>
      </c>
      <c r="R14" s="59">
        <f>Tabulka!T14</f>
        <v>0</v>
      </c>
      <c r="S14" s="59">
        <f>Tabulka!U14</f>
        <v>0</v>
      </c>
      <c r="T14" s="59">
        <f>Tabulka!V14</f>
        <v>0</v>
      </c>
      <c r="U14" s="59">
        <f>Tabulka!W14</f>
        <v>0</v>
      </c>
      <c r="V14" s="59">
        <f>Tabulka!X14</f>
        <v>0</v>
      </c>
      <c r="W14" s="59">
        <f>Tabulka!Y14</f>
        <v>0</v>
      </c>
      <c r="X14" s="59">
        <f>Tabulka!Z14</f>
        <v>0</v>
      </c>
      <c r="Y14" s="59">
        <f>Tabulka!AA14</f>
        <v>0</v>
      </c>
      <c r="Z14" s="59">
        <f>Tabulka!AB14</f>
        <v>0</v>
      </c>
      <c r="AA14" s="60">
        <f>Tabulka!AC14</f>
        <v>0</v>
      </c>
      <c r="AB14" s="18">
        <f t="shared" si="0"/>
        <v>17</v>
      </c>
      <c r="AD14" s="72" t="s">
        <v>10</v>
      </c>
      <c r="AE14" s="68" t="str">
        <f t="shared" si="2"/>
        <v>Šoltys Roman</v>
      </c>
      <c r="AF14" s="69">
        <f>COUNT(Tabulka!E14:AC14)</f>
        <v>2</v>
      </c>
      <c r="AG14" s="92">
        <f>IF(AG$5&gt;$AF$14,0,LARGE($C$14:$AA$14,AG$5))</f>
        <v>10</v>
      </c>
      <c r="AH14" s="93">
        <f t="shared" ref="AH14:BE14" si="11">IF(AH$5&gt;$AF$14,0,LARGE($C$14:$AA$14,AH$5))</f>
        <v>7</v>
      </c>
      <c r="AI14" s="93">
        <f t="shared" si="11"/>
        <v>0</v>
      </c>
      <c r="AJ14" s="93">
        <f t="shared" si="11"/>
        <v>0</v>
      </c>
      <c r="AK14" s="93">
        <f t="shared" si="11"/>
        <v>0</v>
      </c>
      <c r="AL14" s="93">
        <f t="shared" si="11"/>
        <v>0</v>
      </c>
      <c r="AM14" s="93">
        <f t="shared" si="11"/>
        <v>0</v>
      </c>
      <c r="AN14" s="93">
        <f t="shared" si="11"/>
        <v>0</v>
      </c>
      <c r="AO14" s="93">
        <f t="shared" si="11"/>
        <v>0</v>
      </c>
      <c r="AP14" s="93">
        <f t="shared" si="11"/>
        <v>0</v>
      </c>
      <c r="AQ14" s="93">
        <f t="shared" si="11"/>
        <v>0</v>
      </c>
      <c r="AR14" s="93">
        <f t="shared" si="11"/>
        <v>0</v>
      </c>
      <c r="AS14" s="93">
        <f t="shared" si="11"/>
        <v>0</v>
      </c>
      <c r="AT14" s="93">
        <f t="shared" si="11"/>
        <v>0</v>
      </c>
      <c r="AU14" s="93">
        <f t="shared" si="11"/>
        <v>0</v>
      </c>
      <c r="AV14" s="93">
        <f t="shared" si="11"/>
        <v>0</v>
      </c>
      <c r="AW14" s="93">
        <f t="shared" si="11"/>
        <v>0</v>
      </c>
      <c r="AX14" s="93">
        <f t="shared" si="11"/>
        <v>0</v>
      </c>
      <c r="AY14" s="93">
        <f t="shared" si="11"/>
        <v>0</v>
      </c>
      <c r="AZ14" s="94">
        <f t="shared" si="11"/>
        <v>0</v>
      </c>
      <c r="BA14" s="83">
        <f t="shared" si="11"/>
        <v>0</v>
      </c>
      <c r="BB14" s="78">
        <f t="shared" si="11"/>
        <v>0</v>
      </c>
      <c r="BC14" s="78">
        <f t="shared" si="11"/>
        <v>0</v>
      </c>
      <c r="BD14" s="78">
        <f t="shared" si="11"/>
        <v>0</v>
      </c>
      <c r="BE14" s="79">
        <f t="shared" si="11"/>
        <v>0</v>
      </c>
      <c r="BF14" s="101">
        <f t="shared" si="4"/>
        <v>17</v>
      </c>
    </row>
    <row r="15" spans="1:58" ht="18.75" customHeight="1" x14ac:dyDescent="0.3">
      <c r="A15" s="46" t="s">
        <v>30</v>
      </c>
      <c r="B15" s="49" t="str">
        <f>Tabulka!C15</f>
        <v>Zoufalý Jiří</v>
      </c>
      <c r="C15" s="58">
        <f>Tabulka!E15</f>
        <v>0</v>
      </c>
      <c r="D15" s="59">
        <f>Tabulka!F15</f>
        <v>4</v>
      </c>
      <c r="E15" s="59">
        <f>Tabulka!G15</f>
        <v>4</v>
      </c>
      <c r="F15" s="59">
        <f>Tabulka!H15</f>
        <v>5</v>
      </c>
      <c r="G15" s="59">
        <f>Tabulka!I15</f>
        <v>0</v>
      </c>
      <c r="H15" s="59">
        <f>Tabulka!J15</f>
        <v>0</v>
      </c>
      <c r="I15" s="59">
        <f>Tabulka!K15</f>
        <v>0</v>
      </c>
      <c r="J15" s="59">
        <f>Tabulka!L15</f>
        <v>0</v>
      </c>
      <c r="K15" s="59">
        <f>Tabulka!M15</f>
        <v>0</v>
      </c>
      <c r="L15" s="59">
        <f>Tabulka!N15</f>
        <v>0</v>
      </c>
      <c r="M15" s="59">
        <f>Tabulka!O15</f>
        <v>0</v>
      </c>
      <c r="N15" s="59">
        <f>Tabulka!P15</f>
        <v>0</v>
      </c>
      <c r="O15" s="59">
        <f>Tabulka!Q15</f>
        <v>0</v>
      </c>
      <c r="P15" s="59">
        <f>Tabulka!R15</f>
        <v>0</v>
      </c>
      <c r="Q15" s="59">
        <f>Tabulka!S15</f>
        <v>0</v>
      </c>
      <c r="R15" s="59">
        <f>Tabulka!T15</f>
        <v>0</v>
      </c>
      <c r="S15" s="59">
        <f>Tabulka!U15</f>
        <v>0</v>
      </c>
      <c r="T15" s="59">
        <f>Tabulka!V15</f>
        <v>0</v>
      </c>
      <c r="U15" s="59">
        <f>Tabulka!W15</f>
        <v>0</v>
      </c>
      <c r="V15" s="59">
        <f>Tabulka!X15</f>
        <v>0</v>
      </c>
      <c r="W15" s="59">
        <f>Tabulka!Y15</f>
        <v>0</v>
      </c>
      <c r="X15" s="59">
        <f>Tabulka!Z15</f>
        <v>0</v>
      </c>
      <c r="Y15" s="59">
        <f>Tabulka!AA15</f>
        <v>0</v>
      </c>
      <c r="Z15" s="59">
        <f>Tabulka!AB15</f>
        <v>0</v>
      </c>
      <c r="AA15" s="60">
        <f>Tabulka!AC15</f>
        <v>0</v>
      </c>
      <c r="AB15" s="15">
        <f t="shared" si="0"/>
        <v>13</v>
      </c>
      <c r="AD15" s="72" t="s">
        <v>30</v>
      </c>
      <c r="AE15" s="68" t="str">
        <f t="shared" si="2"/>
        <v>Zoufalý Jiří</v>
      </c>
      <c r="AF15" s="69">
        <f>COUNT(Tabulka!E15:AC15)</f>
        <v>3</v>
      </c>
      <c r="AG15" s="92">
        <f>IF(AG$5&gt;$AF$15,0,LARGE($C$15:$AA$15,AG$5))</f>
        <v>5</v>
      </c>
      <c r="AH15" s="93">
        <f t="shared" ref="AH15:BE15" si="12">IF(AH$5&gt;$AF$15,0,LARGE($C$15:$AA$15,AH$5))</f>
        <v>4</v>
      </c>
      <c r="AI15" s="93">
        <f t="shared" si="12"/>
        <v>4</v>
      </c>
      <c r="AJ15" s="93">
        <f t="shared" si="12"/>
        <v>0</v>
      </c>
      <c r="AK15" s="93">
        <f t="shared" si="12"/>
        <v>0</v>
      </c>
      <c r="AL15" s="93">
        <f t="shared" si="12"/>
        <v>0</v>
      </c>
      <c r="AM15" s="93">
        <f t="shared" si="12"/>
        <v>0</v>
      </c>
      <c r="AN15" s="93">
        <f t="shared" si="12"/>
        <v>0</v>
      </c>
      <c r="AO15" s="93">
        <f t="shared" si="12"/>
        <v>0</v>
      </c>
      <c r="AP15" s="93">
        <f t="shared" si="12"/>
        <v>0</v>
      </c>
      <c r="AQ15" s="93">
        <f t="shared" si="12"/>
        <v>0</v>
      </c>
      <c r="AR15" s="93">
        <f t="shared" si="12"/>
        <v>0</v>
      </c>
      <c r="AS15" s="93">
        <f t="shared" si="12"/>
        <v>0</v>
      </c>
      <c r="AT15" s="93">
        <f t="shared" si="12"/>
        <v>0</v>
      </c>
      <c r="AU15" s="93">
        <f t="shared" si="12"/>
        <v>0</v>
      </c>
      <c r="AV15" s="93">
        <f t="shared" si="12"/>
        <v>0</v>
      </c>
      <c r="AW15" s="93">
        <f t="shared" si="12"/>
        <v>0</v>
      </c>
      <c r="AX15" s="93">
        <f t="shared" si="12"/>
        <v>0</v>
      </c>
      <c r="AY15" s="93">
        <f t="shared" si="12"/>
        <v>0</v>
      </c>
      <c r="AZ15" s="94">
        <f t="shared" si="12"/>
        <v>0</v>
      </c>
      <c r="BA15" s="83">
        <f t="shared" si="12"/>
        <v>0</v>
      </c>
      <c r="BB15" s="78">
        <f t="shared" si="12"/>
        <v>0</v>
      </c>
      <c r="BC15" s="78">
        <f t="shared" si="12"/>
        <v>0</v>
      </c>
      <c r="BD15" s="78">
        <f t="shared" si="12"/>
        <v>0</v>
      </c>
      <c r="BE15" s="79">
        <f t="shared" si="12"/>
        <v>0</v>
      </c>
      <c r="BF15" s="101">
        <f t="shared" si="4"/>
        <v>13</v>
      </c>
    </row>
    <row r="16" spans="1:58" ht="18.75" customHeight="1" x14ac:dyDescent="0.3">
      <c r="A16" s="46" t="s">
        <v>11</v>
      </c>
      <c r="B16" s="49" t="str">
        <f>Tabulka!C16</f>
        <v>Skopec Luboš</v>
      </c>
      <c r="C16" s="58">
        <f>Tabulka!E16</f>
        <v>0</v>
      </c>
      <c r="D16" s="59">
        <f>Tabulka!F16</f>
        <v>0</v>
      </c>
      <c r="E16" s="59">
        <f>Tabulka!G16</f>
        <v>0</v>
      </c>
      <c r="F16" s="59">
        <f>Tabulka!H16</f>
        <v>0</v>
      </c>
      <c r="G16" s="59">
        <f>Tabulka!I16</f>
        <v>0</v>
      </c>
      <c r="H16" s="59">
        <f>Tabulka!J16</f>
        <v>12</v>
      </c>
      <c r="I16" s="59">
        <f>Tabulka!K16</f>
        <v>0</v>
      </c>
      <c r="J16" s="59">
        <f>Tabulka!L16</f>
        <v>0</v>
      </c>
      <c r="K16" s="59">
        <f>Tabulka!M16</f>
        <v>0</v>
      </c>
      <c r="L16" s="59">
        <f>Tabulka!N16</f>
        <v>0</v>
      </c>
      <c r="M16" s="59">
        <f>Tabulka!O16</f>
        <v>0</v>
      </c>
      <c r="N16" s="59">
        <f>Tabulka!P16</f>
        <v>0</v>
      </c>
      <c r="O16" s="59">
        <f>Tabulka!Q16</f>
        <v>0</v>
      </c>
      <c r="P16" s="59">
        <f>Tabulka!R16</f>
        <v>0</v>
      </c>
      <c r="Q16" s="59">
        <f>Tabulka!S16</f>
        <v>0</v>
      </c>
      <c r="R16" s="59">
        <f>Tabulka!T16</f>
        <v>0</v>
      </c>
      <c r="S16" s="59">
        <f>Tabulka!U16</f>
        <v>0</v>
      </c>
      <c r="T16" s="59">
        <f>Tabulka!V16</f>
        <v>0</v>
      </c>
      <c r="U16" s="59">
        <f>Tabulka!W16</f>
        <v>0</v>
      </c>
      <c r="V16" s="59">
        <f>Tabulka!X16</f>
        <v>0</v>
      </c>
      <c r="W16" s="59">
        <f>Tabulka!Y16</f>
        <v>0</v>
      </c>
      <c r="X16" s="59">
        <f>Tabulka!Z16</f>
        <v>0</v>
      </c>
      <c r="Y16" s="59">
        <f>Tabulka!AA16</f>
        <v>0</v>
      </c>
      <c r="Z16" s="59">
        <f>Tabulka!AB16</f>
        <v>0</v>
      </c>
      <c r="AA16" s="60">
        <f>Tabulka!AC16</f>
        <v>0</v>
      </c>
      <c r="AB16" s="15">
        <f t="shared" si="0"/>
        <v>12</v>
      </c>
      <c r="AD16" s="72" t="s">
        <v>11</v>
      </c>
      <c r="AE16" s="68" t="str">
        <f t="shared" si="2"/>
        <v>Skopec Luboš</v>
      </c>
      <c r="AF16" s="69">
        <f>COUNT(Tabulka!E16:AC16)</f>
        <v>1</v>
      </c>
      <c r="AG16" s="92">
        <f>IF(AG$5&gt;$AF$16,0,LARGE($C$16:$AA$16,AG$5))</f>
        <v>12</v>
      </c>
      <c r="AH16" s="93">
        <f t="shared" ref="AH16:BE16" si="13">IF(AH$5&gt;$AF$16,0,LARGE($C$16:$AA$16,AH$5))</f>
        <v>0</v>
      </c>
      <c r="AI16" s="93">
        <f t="shared" si="13"/>
        <v>0</v>
      </c>
      <c r="AJ16" s="93">
        <f t="shared" si="13"/>
        <v>0</v>
      </c>
      <c r="AK16" s="93">
        <f t="shared" si="13"/>
        <v>0</v>
      </c>
      <c r="AL16" s="93">
        <f t="shared" si="13"/>
        <v>0</v>
      </c>
      <c r="AM16" s="93">
        <f t="shared" si="13"/>
        <v>0</v>
      </c>
      <c r="AN16" s="93">
        <f t="shared" si="13"/>
        <v>0</v>
      </c>
      <c r="AO16" s="93">
        <f t="shared" si="13"/>
        <v>0</v>
      </c>
      <c r="AP16" s="93">
        <f t="shared" si="13"/>
        <v>0</v>
      </c>
      <c r="AQ16" s="93">
        <f t="shared" si="13"/>
        <v>0</v>
      </c>
      <c r="AR16" s="93">
        <f t="shared" si="13"/>
        <v>0</v>
      </c>
      <c r="AS16" s="93">
        <f t="shared" si="13"/>
        <v>0</v>
      </c>
      <c r="AT16" s="93">
        <f t="shared" si="13"/>
        <v>0</v>
      </c>
      <c r="AU16" s="93">
        <f t="shared" si="13"/>
        <v>0</v>
      </c>
      <c r="AV16" s="93">
        <f t="shared" si="13"/>
        <v>0</v>
      </c>
      <c r="AW16" s="93">
        <f t="shared" si="13"/>
        <v>0</v>
      </c>
      <c r="AX16" s="93">
        <f t="shared" si="13"/>
        <v>0</v>
      </c>
      <c r="AY16" s="93">
        <f t="shared" si="13"/>
        <v>0</v>
      </c>
      <c r="AZ16" s="94">
        <f t="shared" si="13"/>
        <v>0</v>
      </c>
      <c r="BA16" s="83">
        <f t="shared" si="13"/>
        <v>0</v>
      </c>
      <c r="BB16" s="78">
        <f t="shared" si="13"/>
        <v>0</v>
      </c>
      <c r="BC16" s="78">
        <f t="shared" si="13"/>
        <v>0</v>
      </c>
      <c r="BD16" s="78">
        <f t="shared" si="13"/>
        <v>0</v>
      </c>
      <c r="BE16" s="79">
        <f t="shared" si="13"/>
        <v>0</v>
      </c>
      <c r="BF16" s="101">
        <f t="shared" si="4"/>
        <v>12</v>
      </c>
    </row>
    <row r="17" spans="1:58" ht="18.75" customHeight="1" x14ac:dyDescent="0.3">
      <c r="A17" s="46" t="s">
        <v>40</v>
      </c>
      <c r="B17" s="49" t="str">
        <f>Tabulka!C17</f>
        <v>Krejbich Lukáš</v>
      </c>
      <c r="C17" s="58">
        <f>Tabulka!E17</f>
        <v>2</v>
      </c>
      <c r="D17" s="59">
        <f>Tabulka!F17</f>
        <v>2</v>
      </c>
      <c r="E17" s="59">
        <f>Tabulka!G17</f>
        <v>1</v>
      </c>
      <c r="F17" s="59">
        <f>Tabulka!H17</f>
        <v>4</v>
      </c>
      <c r="G17" s="59">
        <f>Tabulka!I17</f>
        <v>1</v>
      </c>
      <c r="H17" s="59">
        <f>Tabulka!J17</f>
        <v>1</v>
      </c>
      <c r="I17" s="59">
        <f>Tabulka!K17</f>
        <v>0</v>
      </c>
      <c r="J17" s="59">
        <f>Tabulka!L17</f>
        <v>0</v>
      </c>
      <c r="K17" s="59">
        <f>Tabulka!M17</f>
        <v>0</v>
      </c>
      <c r="L17" s="59">
        <f>Tabulka!N17</f>
        <v>0</v>
      </c>
      <c r="M17" s="59">
        <f>Tabulka!O17</f>
        <v>0</v>
      </c>
      <c r="N17" s="59">
        <f>Tabulka!P17</f>
        <v>0</v>
      </c>
      <c r="O17" s="59">
        <f>Tabulka!Q17</f>
        <v>0</v>
      </c>
      <c r="P17" s="59">
        <f>Tabulka!R17</f>
        <v>0</v>
      </c>
      <c r="Q17" s="59">
        <f>Tabulka!S17</f>
        <v>0</v>
      </c>
      <c r="R17" s="59">
        <f>Tabulka!T17</f>
        <v>0</v>
      </c>
      <c r="S17" s="59">
        <f>Tabulka!U17</f>
        <v>0</v>
      </c>
      <c r="T17" s="59">
        <f>Tabulka!V17</f>
        <v>0</v>
      </c>
      <c r="U17" s="59">
        <f>Tabulka!W17</f>
        <v>0</v>
      </c>
      <c r="V17" s="59">
        <f>Tabulka!X17</f>
        <v>0</v>
      </c>
      <c r="W17" s="59">
        <f>Tabulka!Y17</f>
        <v>0</v>
      </c>
      <c r="X17" s="59">
        <f>Tabulka!Z17</f>
        <v>0</v>
      </c>
      <c r="Y17" s="59">
        <f>Tabulka!AA17</f>
        <v>0</v>
      </c>
      <c r="Z17" s="59">
        <f>Tabulka!AB17</f>
        <v>0</v>
      </c>
      <c r="AA17" s="60">
        <f>Tabulka!AC17</f>
        <v>0</v>
      </c>
      <c r="AB17" s="18">
        <f t="shared" si="0"/>
        <v>11</v>
      </c>
      <c r="AD17" s="72" t="s">
        <v>40</v>
      </c>
      <c r="AE17" s="68" t="str">
        <f t="shared" si="2"/>
        <v>Krejbich Lukáš</v>
      </c>
      <c r="AF17" s="69">
        <f>COUNT(Tabulka!E17:AC17)</f>
        <v>6</v>
      </c>
      <c r="AG17" s="92">
        <f>IF(AG$5&gt;$AF$17,0,LARGE($C$17:$AA$17,AG$5))</f>
        <v>4</v>
      </c>
      <c r="AH17" s="93">
        <f t="shared" ref="AH17:BE17" si="14">IF(AH$5&gt;$AF$17,0,LARGE($C$17:$AA$17,AH$5))</f>
        <v>2</v>
      </c>
      <c r="AI17" s="93">
        <f t="shared" si="14"/>
        <v>2</v>
      </c>
      <c r="AJ17" s="93">
        <f t="shared" si="14"/>
        <v>1</v>
      </c>
      <c r="AK17" s="93">
        <f t="shared" si="14"/>
        <v>1</v>
      </c>
      <c r="AL17" s="93">
        <f t="shared" si="14"/>
        <v>1</v>
      </c>
      <c r="AM17" s="93">
        <f t="shared" si="14"/>
        <v>0</v>
      </c>
      <c r="AN17" s="93">
        <f t="shared" si="14"/>
        <v>0</v>
      </c>
      <c r="AO17" s="93">
        <f t="shared" si="14"/>
        <v>0</v>
      </c>
      <c r="AP17" s="93">
        <f t="shared" si="14"/>
        <v>0</v>
      </c>
      <c r="AQ17" s="93">
        <f t="shared" si="14"/>
        <v>0</v>
      </c>
      <c r="AR17" s="93">
        <f t="shared" si="14"/>
        <v>0</v>
      </c>
      <c r="AS17" s="93">
        <f t="shared" si="14"/>
        <v>0</v>
      </c>
      <c r="AT17" s="93">
        <f t="shared" si="14"/>
        <v>0</v>
      </c>
      <c r="AU17" s="93">
        <f t="shared" si="14"/>
        <v>0</v>
      </c>
      <c r="AV17" s="93">
        <f t="shared" si="14"/>
        <v>0</v>
      </c>
      <c r="AW17" s="93">
        <f t="shared" si="14"/>
        <v>0</v>
      </c>
      <c r="AX17" s="93">
        <f t="shared" si="14"/>
        <v>0</v>
      </c>
      <c r="AY17" s="93">
        <f t="shared" si="14"/>
        <v>0</v>
      </c>
      <c r="AZ17" s="94">
        <f t="shared" si="14"/>
        <v>0</v>
      </c>
      <c r="BA17" s="83">
        <f t="shared" si="14"/>
        <v>0</v>
      </c>
      <c r="BB17" s="78">
        <f t="shared" si="14"/>
        <v>0</v>
      </c>
      <c r="BC17" s="78">
        <f t="shared" si="14"/>
        <v>0</v>
      </c>
      <c r="BD17" s="78">
        <f t="shared" si="14"/>
        <v>0</v>
      </c>
      <c r="BE17" s="79">
        <f t="shared" si="14"/>
        <v>0</v>
      </c>
      <c r="BF17" s="101">
        <f t="shared" si="4"/>
        <v>11</v>
      </c>
    </row>
    <row r="18" spans="1:58" ht="18.75" customHeight="1" x14ac:dyDescent="0.3">
      <c r="A18" s="46" t="s">
        <v>31</v>
      </c>
      <c r="B18" s="49" t="str">
        <f>Tabulka!C18</f>
        <v>Fiedler Karel</v>
      </c>
      <c r="C18" s="58">
        <f>Tabulka!E18</f>
        <v>3</v>
      </c>
      <c r="D18" s="59">
        <f>Tabulka!F18</f>
        <v>0</v>
      </c>
      <c r="E18" s="59">
        <f>Tabulka!G18</f>
        <v>0</v>
      </c>
      <c r="F18" s="59">
        <f>Tabulka!H18</f>
        <v>0</v>
      </c>
      <c r="G18" s="59">
        <f>Tabulka!I18</f>
        <v>0</v>
      </c>
      <c r="H18" s="59">
        <f>Tabulka!J18</f>
        <v>4</v>
      </c>
      <c r="I18" s="59">
        <f>Tabulka!K18</f>
        <v>0</v>
      </c>
      <c r="J18" s="59">
        <f>Tabulka!L18</f>
        <v>0</v>
      </c>
      <c r="K18" s="59">
        <f>Tabulka!M18</f>
        <v>0</v>
      </c>
      <c r="L18" s="59">
        <f>Tabulka!N18</f>
        <v>0</v>
      </c>
      <c r="M18" s="59">
        <f>Tabulka!O18</f>
        <v>0</v>
      </c>
      <c r="N18" s="59">
        <f>Tabulka!P18</f>
        <v>0</v>
      </c>
      <c r="O18" s="59">
        <f>Tabulka!Q18</f>
        <v>0</v>
      </c>
      <c r="P18" s="59">
        <f>Tabulka!R18</f>
        <v>0</v>
      </c>
      <c r="Q18" s="59">
        <f>Tabulka!S18</f>
        <v>0</v>
      </c>
      <c r="R18" s="59">
        <f>Tabulka!T18</f>
        <v>0</v>
      </c>
      <c r="S18" s="59">
        <f>Tabulka!U18</f>
        <v>0</v>
      </c>
      <c r="T18" s="59">
        <f>Tabulka!V18</f>
        <v>0</v>
      </c>
      <c r="U18" s="59">
        <f>Tabulka!W18</f>
        <v>0</v>
      </c>
      <c r="V18" s="59">
        <f>Tabulka!X18</f>
        <v>0</v>
      </c>
      <c r="W18" s="59">
        <f>Tabulka!Y18</f>
        <v>0</v>
      </c>
      <c r="X18" s="59">
        <f>Tabulka!Z18</f>
        <v>0</v>
      </c>
      <c r="Y18" s="59">
        <f>Tabulka!AA18</f>
        <v>0</v>
      </c>
      <c r="Z18" s="59">
        <f>Tabulka!AB18</f>
        <v>0</v>
      </c>
      <c r="AA18" s="60">
        <f>Tabulka!AC18</f>
        <v>0</v>
      </c>
      <c r="AB18" s="18">
        <f t="shared" si="0"/>
        <v>7</v>
      </c>
      <c r="AD18" s="72" t="s">
        <v>31</v>
      </c>
      <c r="AE18" s="68" t="str">
        <f t="shared" si="2"/>
        <v>Fiedler Karel</v>
      </c>
      <c r="AF18" s="69">
        <f>COUNT(Tabulka!E18:AC18)</f>
        <v>2</v>
      </c>
      <c r="AG18" s="92">
        <f>IF(AG$5&gt;$AF$18,0,LARGE($C$18:$AA$18,AG$5))</f>
        <v>4</v>
      </c>
      <c r="AH18" s="93">
        <f t="shared" ref="AH18:BE18" si="15">IF(AH$5&gt;$AF$18,0,LARGE($C$18:$AA$18,AH$5))</f>
        <v>3</v>
      </c>
      <c r="AI18" s="93">
        <f t="shared" si="15"/>
        <v>0</v>
      </c>
      <c r="AJ18" s="93">
        <f t="shared" si="15"/>
        <v>0</v>
      </c>
      <c r="AK18" s="93">
        <f t="shared" si="15"/>
        <v>0</v>
      </c>
      <c r="AL18" s="93">
        <f t="shared" si="15"/>
        <v>0</v>
      </c>
      <c r="AM18" s="93">
        <f t="shared" si="15"/>
        <v>0</v>
      </c>
      <c r="AN18" s="93">
        <f t="shared" si="15"/>
        <v>0</v>
      </c>
      <c r="AO18" s="93">
        <f t="shared" si="15"/>
        <v>0</v>
      </c>
      <c r="AP18" s="93">
        <f t="shared" si="15"/>
        <v>0</v>
      </c>
      <c r="AQ18" s="93">
        <f t="shared" si="15"/>
        <v>0</v>
      </c>
      <c r="AR18" s="93">
        <f t="shared" si="15"/>
        <v>0</v>
      </c>
      <c r="AS18" s="93">
        <f t="shared" si="15"/>
        <v>0</v>
      </c>
      <c r="AT18" s="93">
        <f t="shared" si="15"/>
        <v>0</v>
      </c>
      <c r="AU18" s="93">
        <f t="shared" si="15"/>
        <v>0</v>
      </c>
      <c r="AV18" s="93">
        <f t="shared" si="15"/>
        <v>0</v>
      </c>
      <c r="AW18" s="93">
        <f t="shared" si="15"/>
        <v>0</v>
      </c>
      <c r="AX18" s="93">
        <f t="shared" si="15"/>
        <v>0</v>
      </c>
      <c r="AY18" s="93">
        <f t="shared" si="15"/>
        <v>0</v>
      </c>
      <c r="AZ18" s="94">
        <f t="shared" si="15"/>
        <v>0</v>
      </c>
      <c r="BA18" s="83">
        <f t="shared" si="15"/>
        <v>0</v>
      </c>
      <c r="BB18" s="78">
        <f t="shared" si="15"/>
        <v>0</v>
      </c>
      <c r="BC18" s="78">
        <f t="shared" si="15"/>
        <v>0</v>
      </c>
      <c r="BD18" s="78">
        <f t="shared" si="15"/>
        <v>0</v>
      </c>
      <c r="BE18" s="79">
        <f t="shared" si="15"/>
        <v>0</v>
      </c>
      <c r="BF18" s="101">
        <f t="shared" si="4"/>
        <v>7</v>
      </c>
    </row>
    <row r="19" spans="1:58" ht="18.75" customHeight="1" x14ac:dyDescent="0.3">
      <c r="A19" s="46" t="s">
        <v>12</v>
      </c>
      <c r="B19" s="49" t="str">
        <f>Tabulka!C19</f>
        <v>Hlubučková Zuzana</v>
      </c>
      <c r="C19" s="58">
        <f>Tabulka!E19</f>
        <v>0</v>
      </c>
      <c r="D19" s="59">
        <f>Tabulka!F19</f>
        <v>1</v>
      </c>
      <c r="E19" s="59">
        <f>Tabulka!G19</f>
        <v>0</v>
      </c>
      <c r="F19" s="59">
        <f>Tabulka!H19</f>
        <v>3</v>
      </c>
      <c r="G19" s="59">
        <f>Tabulka!I19</f>
        <v>0</v>
      </c>
      <c r="H19" s="59">
        <f>Tabulka!J19</f>
        <v>2</v>
      </c>
      <c r="I19" s="59">
        <f>Tabulka!K19</f>
        <v>0</v>
      </c>
      <c r="J19" s="59">
        <f>Tabulka!L19</f>
        <v>0</v>
      </c>
      <c r="K19" s="59">
        <f>Tabulka!M19</f>
        <v>0</v>
      </c>
      <c r="L19" s="59">
        <f>Tabulka!N19</f>
        <v>0</v>
      </c>
      <c r="M19" s="59">
        <f>Tabulka!O19</f>
        <v>0</v>
      </c>
      <c r="N19" s="59">
        <f>Tabulka!P19</f>
        <v>0</v>
      </c>
      <c r="O19" s="59">
        <f>Tabulka!Q19</f>
        <v>0</v>
      </c>
      <c r="P19" s="59">
        <f>Tabulka!R19</f>
        <v>0</v>
      </c>
      <c r="Q19" s="59">
        <f>Tabulka!S19</f>
        <v>0</v>
      </c>
      <c r="R19" s="59">
        <f>Tabulka!T19</f>
        <v>0</v>
      </c>
      <c r="S19" s="59">
        <f>Tabulka!U19</f>
        <v>0</v>
      </c>
      <c r="T19" s="59">
        <f>Tabulka!V19</f>
        <v>0</v>
      </c>
      <c r="U19" s="59">
        <f>Tabulka!W19</f>
        <v>0</v>
      </c>
      <c r="V19" s="59">
        <f>Tabulka!X19</f>
        <v>0</v>
      </c>
      <c r="W19" s="59">
        <f>Tabulka!Y19</f>
        <v>0</v>
      </c>
      <c r="X19" s="59">
        <f>Tabulka!Z19</f>
        <v>0</v>
      </c>
      <c r="Y19" s="59">
        <f>Tabulka!AA19</f>
        <v>0</v>
      </c>
      <c r="Z19" s="59">
        <f>Tabulka!AB19</f>
        <v>0</v>
      </c>
      <c r="AA19" s="60">
        <f>Tabulka!AC19</f>
        <v>0</v>
      </c>
      <c r="AB19" s="18">
        <f t="shared" si="0"/>
        <v>6</v>
      </c>
      <c r="AD19" s="72" t="s">
        <v>12</v>
      </c>
      <c r="AE19" s="68" t="str">
        <f t="shared" si="2"/>
        <v>Hlubučková Zuzana</v>
      </c>
      <c r="AF19" s="69">
        <f>COUNT(Tabulka!E19:AC19)</f>
        <v>3</v>
      </c>
      <c r="AG19" s="92">
        <f>IF(AG$5&gt;$AF$19,0,LARGE($C$19:$AA$19,AG$5))</f>
        <v>3</v>
      </c>
      <c r="AH19" s="93">
        <f t="shared" ref="AH19:BE19" si="16">IF(AH$5&gt;$AF$19,0,LARGE($C$19:$AA$19,AH$5))</f>
        <v>2</v>
      </c>
      <c r="AI19" s="93">
        <f t="shared" si="16"/>
        <v>1</v>
      </c>
      <c r="AJ19" s="93">
        <f t="shared" si="16"/>
        <v>0</v>
      </c>
      <c r="AK19" s="93">
        <f t="shared" si="16"/>
        <v>0</v>
      </c>
      <c r="AL19" s="93">
        <f t="shared" si="16"/>
        <v>0</v>
      </c>
      <c r="AM19" s="93">
        <f t="shared" si="16"/>
        <v>0</v>
      </c>
      <c r="AN19" s="93">
        <f t="shared" si="16"/>
        <v>0</v>
      </c>
      <c r="AO19" s="93">
        <f t="shared" si="16"/>
        <v>0</v>
      </c>
      <c r="AP19" s="93">
        <f t="shared" si="16"/>
        <v>0</v>
      </c>
      <c r="AQ19" s="93">
        <f t="shared" si="16"/>
        <v>0</v>
      </c>
      <c r="AR19" s="93">
        <f t="shared" si="16"/>
        <v>0</v>
      </c>
      <c r="AS19" s="93">
        <f t="shared" si="16"/>
        <v>0</v>
      </c>
      <c r="AT19" s="93">
        <f t="shared" si="16"/>
        <v>0</v>
      </c>
      <c r="AU19" s="93">
        <f t="shared" si="16"/>
        <v>0</v>
      </c>
      <c r="AV19" s="93">
        <f t="shared" si="16"/>
        <v>0</v>
      </c>
      <c r="AW19" s="93">
        <f t="shared" si="16"/>
        <v>0</v>
      </c>
      <c r="AX19" s="93">
        <f t="shared" si="16"/>
        <v>0</v>
      </c>
      <c r="AY19" s="93">
        <f t="shared" si="16"/>
        <v>0</v>
      </c>
      <c r="AZ19" s="94">
        <f t="shared" si="16"/>
        <v>0</v>
      </c>
      <c r="BA19" s="83">
        <f t="shared" si="16"/>
        <v>0</v>
      </c>
      <c r="BB19" s="78">
        <f t="shared" si="16"/>
        <v>0</v>
      </c>
      <c r="BC19" s="78">
        <f t="shared" si="16"/>
        <v>0</v>
      </c>
      <c r="BD19" s="78">
        <f t="shared" si="16"/>
        <v>0</v>
      </c>
      <c r="BE19" s="79">
        <f t="shared" si="16"/>
        <v>0</v>
      </c>
      <c r="BF19" s="101">
        <f t="shared" si="4"/>
        <v>6</v>
      </c>
    </row>
    <row r="20" spans="1:58" ht="18.75" customHeight="1" x14ac:dyDescent="0.3">
      <c r="A20" s="46" t="s">
        <v>13</v>
      </c>
      <c r="B20" s="49" t="str">
        <f>Tabulka!C20</f>
        <v>Hlubučková Tereza</v>
      </c>
      <c r="C20" s="58">
        <f>Tabulka!E20</f>
        <v>0</v>
      </c>
      <c r="D20" s="59">
        <f>Tabulka!F20</f>
        <v>0</v>
      </c>
      <c r="E20" s="59">
        <f>Tabulka!G20</f>
        <v>0</v>
      </c>
      <c r="F20" s="59">
        <f>Tabulka!H20</f>
        <v>1</v>
      </c>
      <c r="G20" s="59">
        <f>Tabulka!I20</f>
        <v>0</v>
      </c>
      <c r="H20" s="59">
        <f>Tabulka!J20</f>
        <v>0</v>
      </c>
      <c r="I20" s="59">
        <f>Tabulka!K20</f>
        <v>0</v>
      </c>
      <c r="J20" s="59">
        <f>Tabulka!L20</f>
        <v>0</v>
      </c>
      <c r="K20" s="59">
        <f>Tabulka!M20</f>
        <v>0</v>
      </c>
      <c r="L20" s="59">
        <f>Tabulka!N20</f>
        <v>0</v>
      </c>
      <c r="M20" s="59">
        <f>Tabulka!O20</f>
        <v>0</v>
      </c>
      <c r="N20" s="59">
        <f>Tabulka!P20</f>
        <v>0</v>
      </c>
      <c r="O20" s="59">
        <f>Tabulka!Q20</f>
        <v>0</v>
      </c>
      <c r="P20" s="59">
        <f>Tabulka!R20</f>
        <v>0</v>
      </c>
      <c r="Q20" s="59">
        <f>Tabulka!S20</f>
        <v>0</v>
      </c>
      <c r="R20" s="59">
        <f>Tabulka!T20</f>
        <v>0</v>
      </c>
      <c r="S20" s="59">
        <f>Tabulka!U20</f>
        <v>0</v>
      </c>
      <c r="T20" s="59">
        <f>Tabulka!V20</f>
        <v>0</v>
      </c>
      <c r="U20" s="59">
        <f>Tabulka!W20</f>
        <v>0</v>
      </c>
      <c r="V20" s="59">
        <f>Tabulka!X20</f>
        <v>0</v>
      </c>
      <c r="W20" s="59">
        <f>Tabulka!Y20</f>
        <v>0</v>
      </c>
      <c r="X20" s="59">
        <f>Tabulka!Z20</f>
        <v>0</v>
      </c>
      <c r="Y20" s="59">
        <f>Tabulka!AA20</f>
        <v>0</v>
      </c>
      <c r="Z20" s="59">
        <f>Tabulka!AB20</f>
        <v>0</v>
      </c>
      <c r="AA20" s="60">
        <f>Tabulka!AC20</f>
        <v>0</v>
      </c>
      <c r="AB20" s="18">
        <f t="shared" si="0"/>
        <v>1</v>
      </c>
      <c r="AD20" s="72" t="s">
        <v>13</v>
      </c>
      <c r="AE20" s="68" t="str">
        <f t="shared" si="2"/>
        <v>Hlubučková Tereza</v>
      </c>
      <c r="AF20" s="69">
        <f>COUNT(Tabulka!E20:AC20)</f>
        <v>1</v>
      </c>
      <c r="AG20" s="92">
        <f>IF(AG$5&gt;$AF$20,0,LARGE($C$20:$AA$20,AG$5))</f>
        <v>1</v>
      </c>
      <c r="AH20" s="93">
        <f t="shared" ref="AH20:BE20" si="17">IF(AH$5&gt;$AF$20,0,LARGE($C$20:$AA$20,AH$5))</f>
        <v>0</v>
      </c>
      <c r="AI20" s="93">
        <f t="shared" si="17"/>
        <v>0</v>
      </c>
      <c r="AJ20" s="93">
        <f t="shared" si="17"/>
        <v>0</v>
      </c>
      <c r="AK20" s="93">
        <f t="shared" si="17"/>
        <v>0</v>
      </c>
      <c r="AL20" s="93">
        <f t="shared" si="17"/>
        <v>0</v>
      </c>
      <c r="AM20" s="93">
        <f t="shared" si="17"/>
        <v>0</v>
      </c>
      <c r="AN20" s="93">
        <f t="shared" si="17"/>
        <v>0</v>
      </c>
      <c r="AO20" s="93">
        <f t="shared" si="17"/>
        <v>0</v>
      </c>
      <c r="AP20" s="93">
        <f t="shared" si="17"/>
        <v>0</v>
      </c>
      <c r="AQ20" s="93">
        <f t="shared" si="17"/>
        <v>0</v>
      </c>
      <c r="AR20" s="93">
        <f t="shared" si="17"/>
        <v>0</v>
      </c>
      <c r="AS20" s="93">
        <f t="shared" si="17"/>
        <v>0</v>
      </c>
      <c r="AT20" s="93">
        <f t="shared" si="17"/>
        <v>0</v>
      </c>
      <c r="AU20" s="93">
        <f t="shared" si="17"/>
        <v>0</v>
      </c>
      <c r="AV20" s="93">
        <f t="shared" si="17"/>
        <v>0</v>
      </c>
      <c r="AW20" s="93">
        <f t="shared" si="17"/>
        <v>0</v>
      </c>
      <c r="AX20" s="93">
        <f t="shared" si="17"/>
        <v>0</v>
      </c>
      <c r="AY20" s="93">
        <f t="shared" si="17"/>
        <v>0</v>
      </c>
      <c r="AZ20" s="94">
        <f t="shared" si="17"/>
        <v>0</v>
      </c>
      <c r="BA20" s="83">
        <f t="shared" si="17"/>
        <v>0</v>
      </c>
      <c r="BB20" s="78">
        <f t="shared" si="17"/>
        <v>0</v>
      </c>
      <c r="BC20" s="78">
        <f t="shared" si="17"/>
        <v>0</v>
      </c>
      <c r="BD20" s="78">
        <f t="shared" si="17"/>
        <v>0</v>
      </c>
      <c r="BE20" s="79">
        <f t="shared" si="17"/>
        <v>0</v>
      </c>
      <c r="BF20" s="101">
        <f t="shared" si="4"/>
        <v>1</v>
      </c>
    </row>
    <row r="21" spans="1:58" ht="18.75" customHeight="1" x14ac:dyDescent="0.3">
      <c r="A21" s="46" t="s">
        <v>14</v>
      </c>
      <c r="B21" s="49" t="str">
        <f>Tabulka!C21</f>
        <v>Rastočný Josef ml.</v>
      </c>
      <c r="C21" s="58">
        <f>Tabulka!E21</f>
        <v>0</v>
      </c>
      <c r="D21" s="59">
        <f>Tabulka!F21</f>
        <v>0</v>
      </c>
      <c r="E21" s="59">
        <f>Tabulka!G21</f>
        <v>0</v>
      </c>
      <c r="F21" s="59">
        <f>Tabulka!H21</f>
        <v>0</v>
      </c>
      <c r="G21" s="59">
        <f>Tabulka!I21</f>
        <v>0</v>
      </c>
      <c r="H21" s="59">
        <f>Tabulka!J21</f>
        <v>0</v>
      </c>
      <c r="I21" s="59">
        <f>Tabulka!K21</f>
        <v>0</v>
      </c>
      <c r="J21" s="59">
        <f>Tabulka!L21</f>
        <v>0</v>
      </c>
      <c r="K21" s="59">
        <f>Tabulka!M21</f>
        <v>0</v>
      </c>
      <c r="L21" s="59">
        <f>Tabulka!N21</f>
        <v>0</v>
      </c>
      <c r="M21" s="59">
        <f>Tabulka!O21</f>
        <v>0</v>
      </c>
      <c r="N21" s="59">
        <f>Tabulka!P21</f>
        <v>0</v>
      </c>
      <c r="O21" s="59">
        <f>Tabulka!Q21</f>
        <v>0</v>
      </c>
      <c r="P21" s="59">
        <f>Tabulka!R21</f>
        <v>0</v>
      </c>
      <c r="Q21" s="59">
        <f>Tabulka!S21</f>
        <v>0</v>
      </c>
      <c r="R21" s="59">
        <f>Tabulka!T21</f>
        <v>0</v>
      </c>
      <c r="S21" s="59">
        <f>Tabulka!U21</f>
        <v>0</v>
      </c>
      <c r="T21" s="59">
        <f>Tabulka!V21</f>
        <v>0</v>
      </c>
      <c r="U21" s="59">
        <f>Tabulka!W21</f>
        <v>0</v>
      </c>
      <c r="V21" s="59">
        <f>Tabulka!X21</f>
        <v>0</v>
      </c>
      <c r="W21" s="59">
        <f>Tabulka!Y21</f>
        <v>0</v>
      </c>
      <c r="X21" s="59">
        <f>Tabulka!Z21</f>
        <v>0</v>
      </c>
      <c r="Y21" s="59">
        <f>Tabulka!AA21</f>
        <v>0</v>
      </c>
      <c r="Z21" s="59">
        <f>Tabulka!AB21</f>
        <v>0</v>
      </c>
      <c r="AA21" s="60">
        <f>Tabulka!AC21</f>
        <v>0</v>
      </c>
      <c r="AB21" s="15">
        <f t="shared" si="0"/>
        <v>0</v>
      </c>
      <c r="AD21" s="72" t="s">
        <v>14</v>
      </c>
      <c r="AE21" s="68" t="str">
        <f t="shared" si="2"/>
        <v>Rastočný Josef ml.</v>
      </c>
      <c r="AF21" s="69">
        <f>COUNT(Tabulka!E21:AC21)</f>
        <v>0</v>
      </c>
      <c r="AG21" s="92">
        <f>IF(AG$5&gt;$AF$21,0,LARGE($C$21:$AA$21,AG$5))</f>
        <v>0</v>
      </c>
      <c r="AH21" s="93">
        <f t="shared" ref="AH21:BE21" si="18">IF(AH$5&gt;$AF$21,0,LARGE($C$21:$AA$21,AH$5))</f>
        <v>0</v>
      </c>
      <c r="AI21" s="93">
        <f t="shared" si="18"/>
        <v>0</v>
      </c>
      <c r="AJ21" s="93">
        <f t="shared" si="18"/>
        <v>0</v>
      </c>
      <c r="AK21" s="93">
        <f t="shared" si="18"/>
        <v>0</v>
      </c>
      <c r="AL21" s="93">
        <f t="shared" si="18"/>
        <v>0</v>
      </c>
      <c r="AM21" s="93">
        <f t="shared" si="18"/>
        <v>0</v>
      </c>
      <c r="AN21" s="93">
        <f t="shared" si="18"/>
        <v>0</v>
      </c>
      <c r="AO21" s="93">
        <f t="shared" si="18"/>
        <v>0</v>
      </c>
      <c r="AP21" s="93">
        <f t="shared" si="18"/>
        <v>0</v>
      </c>
      <c r="AQ21" s="93">
        <f t="shared" si="18"/>
        <v>0</v>
      </c>
      <c r="AR21" s="93">
        <f t="shared" si="18"/>
        <v>0</v>
      </c>
      <c r="AS21" s="93">
        <f t="shared" si="18"/>
        <v>0</v>
      </c>
      <c r="AT21" s="93">
        <f t="shared" si="18"/>
        <v>0</v>
      </c>
      <c r="AU21" s="93">
        <f t="shared" si="18"/>
        <v>0</v>
      </c>
      <c r="AV21" s="93">
        <f t="shared" si="18"/>
        <v>0</v>
      </c>
      <c r="AW21" s="93">
        <f t="shared" si="18"/>
        <v>0</v>
      </c>
      <c r="AX21" s="93">
        <f t="shared" si="18"/>
        <v>0</v>
      </c>
      <c r="AY21" s="93">
        <f t="shared" si="18"/>
        <v>0</v>
      </c>
      <c r="AZ21" s="94">
        <f t="shared" si="18"/>
        <v>0</v>
      </c>
      <c r="BA21" s="83">
        <f t="shared" si="18"/>
        <v>0</v>
      </c>
      <c r="BB21" s="78">
        <f t="shared" si="18"/>
        <v>0</v>
      </c>
      <c r="BC21" s="78">
        <f t="shared" si="18"/>
        <v>0</v>
      </c>
      <c r="BD21" s="78">
        <f t="shared" si="18"/>
        <v>0</v>
      </c>
      <c r="BE21" s="79">
        <f t="shared" si="18"/>
        <v>0</v>
      </c>
      <c r="BF21" s="101">
        <f t="shared" si="4"/>
        <v>0</v>
      </c>
    </row>
    <row r="22" spans="1:58" ht="18.75" customHeight="1" x14ac:dyDescent="0.3">
      <c r="A22" s="46" t="s">
        <v>15</v>
      </c>
      <c r="B22" s="49" t="str">
        <f>Tabulka!C22</f>
        <v>Kos Kamil</v>
      </c>
      <c r="C22" s="58">
        <f>Tabulka!E22</f>
        <v>0</v>
      </c>
      <c r="D22" s="59">
        <f>Tabulka!F22</f>
        <v>0</v>
      </c>
      <c r="E22" s="59">
        <f>Tabulka!G22</f>
        <v>0</v>
      </c>
      <c r="F22" s="59">
        <f>Tabulka!H22</f>
        <v>0</v>
      </c>
      <c r="G22" s="59">
        <f>Tabulka!I22</f>
        <v>0</v>
      </c>
      <c r="H22" s="59">
        <f>Tabulka!J22</f>
        <v>0</v>
      </c>
      <c r="I22" s="59">
        <f>Tabulka!K22</f>
        <v>0</v>
      </c>
      <c r="J22" s="59">
        <f>Tabulka!L22</f>
        <v>0</v>
      </c>
      <c r="K22" s="59">
        <f>Tabulka!M22</f>
        <v>0</v>
      </c>
      <c r="L22" s="59">
        <f>Tabulka!N22</f>
        <v>0</v>
      </c>
      <c r="M22" s="59">
        <f>Tabulka!O22</f>
        <v>0</v>
      </c>
      <c r="N22" s="59">
        <f>Tabulka!P22</f>
        <v>0</v>
      </c>
      <c r="O22" s="59">
        <f>Tabulka!Q22</f>
        <v>0</v>
      </c>
      <c r="P22" s="59">
        <f>Tabulka!R22</f>
        <v>0</v>
      </c>
      <c r="Q22" s="59">
        <f>Tabulka!S22</f>
        <v>0</v>
      </c>
      <c r="R22" s="59">
        <f>Tabulka!T22</f>
        <v>0</v>
      </c>
      <c r="S22" s="59">
        <f>Tabulka!U22</f>
        <v>0</v>
      </c>
      <c r="T22" s="59">
        <f>Tabulka!V22</f>
        <v>0</v>
      </c>
      <c r="U22" s="59">
        <f>Tabulka!W22</f>
        <v>0</v>
      </c>
      <c r="V22" s="59">
        <f>Tabulka!X22</f>
        <v>0</v>
      </c>
      <c r="W22" s="59">
        <f>Tabulka!Y22</f>
        <v>0</v>
      </c>
      <c r="X22" s="59">
        <f>Tabulka!Z22</f>
        <v>0</v>
      </c>
      <c r="Y22" s="59">
        <f>Tabulka!AA22</f>
        <v>0</v>
      </c>
      <c r="Z22" s="59">
        <f>Tabulka!AB22</f>
        <v>0</v>
      </c>
      <c r="AA22" s="60">
        <f>Tabulka!AC22</f>
        <v>0</v>
      </c>
      <c r="AB22" s="15">
        <f t="shared" si="0"/>
        <v>0</v>
      </c>
      <c r="AD22" s="72" t="s">
        <v>15</v>
      </c>
      <c r="AE22" s="68" t="str">
        <f t="shared" si="2"/>
        <v>Kos Kamil</v>
      </c>
      <c r="AF22" s="69">
        <f>COUNT(Tabulka!E22:AC22)</f>
        <v>0</v>
      </c>
      <c r="AG22" s="92">
        <f>IF(AG$5&gt;$AF$22,0,LARGE($C$22:$AA$22,AG$5))</f>
        <v>0</v>
      </c>
      <c r="AH22" s="93">
        <f t="shared" ref="AH22:BE22" si="19">IF(AH$5&gt;$AF$22,0,LARGE($C$22:$AA$22,AH$5))</f>
        <v>0</v>
      </c>
      <c r="AI22" s="93">
        <f t="shared" si="19"/>
        <v>0</v>
      </c>
      <c r="AJ22" s="93">
        <f t="shared" si="19"/>
        <v>0</v>
      </c>
      <c r="AK22" s="93">
        <f t="shared" si="19"/>
        <v>0</v>
      </c>
      <c r="AL22" s="93">
        <f t="shared" si="19"/>
        <v>0</v>
      </c>
      <c r="AM22" s="93">
        <f t="shared" si="19"/>
        <v>0</v>
      </c>
      <c r="AN22" s="93">
        <f t="shared" si="19"/>
        <v>0</v>
      </c>
      <c r="AO22" s="93">
        <f t="shared" si="19"/>
        <v>0</v>
      </c>
      <c r="AP22" s="93">
        <f t="shared" si="19"/>
        <v>0</v>
      </c>
      <c r="AQ22" s="93">
        <f t="shared" si="19"/>
        <v>0</v>
      </c>
      <c r="AR22" s="93">
        <f t="shared" si="19"/>
        <v>0</v>
      </c>
      <c r="AS22" s="93">
        <f t="shared" si="19"/>
        <v>0</v>
      </c>
      <c r="AT22" s="93">
        <f t="shared" si="19"/>
        <v>0</v>
      </c>
      <c r="AU22" s="93">
        <f t="shared" si="19"/>
        <v>0</v>
      </c>
      <c r="AV22" s="93">
        <f t="shared" si="19"/>
        <v>0</v>
      </c>
      <c r="AW22" s="93">
        <f t="shared" si="19"/>
        <v>0</v>
      </c>
      <c r="AX22" s="93">
        <f t="shared" si="19"/>
        <v>0</v>
      </c>
      <c r="AY22" s="93">
        <f t="shared" si="19"/>
        <v>0</v>
      </c>
      <c r="AZ22" s="94">
        <f t="shared" si="19"/>
        <v>0</v>
      </c>
      <c r="BA22" s="83">
        <f t="shared" si="19"/>
        <v>0</v>
      </c>
      <c r="BB22" s="78">
        <f t="shared" si="19"/>
        <v>0</v>
      </c>
      <c r="BC22" s="78">
        <f t="shared" si="19"/>
        <v>0</v>
      </c>
      <c r="BD22" s="78">
        <f t="shared" si="19"/>
        <v>0</v>
      </c>
      <c r="BE22" s="79">
        <f t="shared" si="19"/>
        <v>0</v>
      </c>
      <c r="BF22" s="101">
        <f t="shared" si="4"/>
        <v>0</v>
      </c>
    </row>
    <row r="23" spans="1:58" ht="18.75" customHeight="1" x14ac:dyDescent="0.3">
      <c r="A23" s="46" t="s">
        <v>16</v>
      </c>
      <c r="B23" s="49" t="str">
        <f>Tabulka!C23</f>
        <v>Mejzr Jan</v>
      </c>
      <c r="C23" s="58">
        <f>Tabulka!E23</f>
        <v>0</v>
      </c>
      <c r="D23" s="59">
        <f>Tabulka!F23</f>
        <v>0</v>
      </c>
      <c r="E23" s="59">
        <f>Tabulka!G23</f>
        <v>0</v>
      </c>
      <c r="F23" s="59">
        <f>Tabulka!H23</f>
        <v>0</v>
      </c>
      <c r="G23" s="59">
        <f>Tabulka!I23</f>
        <v>0</v>
      </c>
      <c r="H23" s="59">
        <f>Tabulka!J23</f>
        <v>0</v>
      </c>
      <c r="I23" s="59">
        <f>Tabulka!K23</f>
        <v>0</v>
      </c>
      <c r="J23" s="59">
        <f>Tabulka!L23</f>
        <v>0</v>
      </c>
      <c r="K23" s="59">
        <f>Tabulka!M23</f>
        <v>0</v>
      </c>
      <c r="L23" s="59">
        <f>Tabulka!N23</f>
        <v>0</v>
      </c>
      <c r="M23" s="59">
        <f>Tabulka!O23</f>
        <v>0</v>
      </c>
      <c r="N23" s="59">
        <f>Tabulka!P23</f>
        <v>0</v>
      </c>
      <c r="O23" s="59">
        <f>Tabulka!Q23</f>
        <v>0</v>
      </c>
      <c r="P23" s="59">
        <f>Tabulka!R23</f>
        <v>0</v>
      </c>
      <c r="Q23" s="59">
        <f>Tabulka!S23</f>
        <v>0</v>
      </c>
      <c r="R23" s="59">
        <f>Tabulka!T23</f>
        <v>0</v>
      </c>
      <c r="S23" s="59">
        <f>Tabulka!U23</f>
        <v>0</v>
      </c>
      <c r="T23" s="59">
        <f>Tabulka!V23</f>
        <v>0</v>
      </c>
      <c r="U23" s="59">
        <f>Tabulka!W23</f>
        <v>0</v>
      </c>
      <c r="V23" s="59">
        <f>Tabulka!X23</f>
        <v>0</v>
      </c>
      <c r="W23" s="59">
        <f>Tabulka!Y23</f>
        <v>0</v>
      </c>
      <c r="X23" s="59">
        <f>Tabulka!Z23</f>
        <v>0</v>
      </c>
      <c r="Y23" s="59">
        <f>Tabulka!AA23</f>
        <v>0</v>
      </c>
      <c r="Z23" s="59">
        <f>Tabulka!AB23</f>
        <v>0</v>
      </c>
      <c r="AA23" s="60">
        <f>Tabulka!AC23</f>
        <v>0</v>
      </c>
      <c r="AB23" s="18">
        <f t="shared" si="0"/>
        <v>0</v>
      </c>
      <c r="AD23" s="72" t="s">
        <v>16</v>
      </c>
      <c r="AE23" s="68" t="str">
        <f t="shared" si="2"/>
        <v>Mejzr Jan</v>
      </c>
      <c r="AF23" s="69">
        <f>COUNT(Tabulka!E23:AC23)</f>
        <v>0</v>
      </c>
      <c r="AG23" s="92">
        <f>IF(AG$5&gt;$AF$23,0,LARGE($C$23:$AA$23,AG$5))</f>
        <v>0</v>
      </c>
      <c r="AH23" s="93">
        <f t="shared" ref="AH23:BE23" si="20">IF(AH$5&gt;$AF$23,0,LARGE($C$23:$AA$23,AH$5))</f>
        <v>0</v>
      </c>
      <c r="AI23" s="93">
        <f t="shared" si="20"/>
        <v>0</v>
      </c>
      <c r="AJ23" s="93">
        <f t="shared" si="20"/>
        <v>0</v>
      </c>
      <c r="AK23" s="93">
        <f t="shared" si="20"/>
        <v>0</v>
      </c>
      <c r="AL23" s="93">
        <f t="shared" si="20"/>
        <v>0</v>
      </c>
      <c r="AM23" s="93">
        <f t="shared" si="20"/>
        <v>0</v>
      </c>
      <c r="AN23" s="93">
        <f t="shared" si="20"/>
        <v>0</v>
      </c>
      <c r="AO23" s="93">
        <f t="shared" si="20"/>
        <v>0</v>
      </c>
      <c r="AP23" s="93">
        <f t="shared" si="20"/>
        <v>0</v>
      </c>
      <c r="AQ23" s="93">
        <f t="shared" si="20"/>
        <v>0</v>
      </c>
      <c r="AR23" s="93">
        <f t="shared" si="20"/>
        <v>0</v>
      </c>
      <c r="AS23" s="93">
        <f t="shared" si="20"/>
        <v>0</v>
      </c>
      <c r="AT23" s="93">
        <f t="shared" si="20"/>
        <v>0</v>
      </c>
      <c r="AU23" s="93">
        <f t="shared" si="20"/>
        <v>0</v>
      </c>
      <c r="AV23" s="93">
        <f t="shared" si="20"/>
        <v>0</v>
      </c>
      <c r="AW23" s="93">
        <f t="shared" si="20"/>
        <v>0</v>
      </c>
      <c r="AX23" s="93">
        <f t="shared" si="20"/>
        <v>0</v>
      </c>
      <c r="AY23" s="93">
        <f t="shared" si="20"/>
        <v>0</v>
      </c>
      <c r="AZ23" s="94">
        <f t="shared" si="20"/>
        <v>0</v>
      </c>
      <c r="BA23" s="83">
        <f t="shared" si="20"/>
        <v>0</v>
      </c>
      <c r="BB23" s="78">
        <f t="shared" si="20"/>
        <v>0</v>
      </c>
      <c r="BC23" s="78">
        <f t="shared" si="20"/>
        <v>0</v>
      </c>
      <c r="BD23" s="78">
        <f t="shared" si="20"/>
        <v>0</v>
      </c>
      <c r="BE23" s="79">
        <f t="shared" si="20"/>
        <v>0</v>
      </c>
      <c r="BF23" s="101">
        <f t="shared" si="4"/>
        <v>0</v>
      </c>
    </row>
    <row r="24" spans="1:58" ht="18.75" customHeight="1" x14ac:dyDescent="0.3">
      <c r="A24" s="46" t="s">
        <v>17</v>
      </c>
      <c r="B24" s="49" t="str">
        <f>Tabulka!C24</f>
        <v>Heřmanský Milan</v>
      </c>
      <c r="C24" s="58">
        <f>Tabulka!E24</f>
        <v>0</v>
      </c>
      <c r="D24" s="59">
        <f>Tabulka!F24</f>
        <v>0</v>
      </c>
      <c r="E24" s="59">
        <f>Tabulka!G24</f>
        <v>0</v>
      </c>
      <c r="F24" s="59">
        <f>Tabulka!H24</f>
        <v>0</v>
      </c>
      <c r="G24" s="59">
        <f>Tabulka!I24</f>
        <v>0</v>
      </c>
      <c r="H24" s="59">
        <f>Tabulka!J24</f>
        <v>0</v>
      </c>
      <c r="I24" s="59">
        <f>Tabulka!K24</f>
        <v>0</v>
      </c>
      <c r="J24" s="59">
        <f>Tabulka!L24</f>
        <v>0</v>
      </c>
      <c r="K24" s="59">
        <f>Tabulka!M24</f>
        <v>0</v>
      </c>
      <c r="L24" s="59">
        <f>Tabulka!N24</f>
        <v>0</v>
      </c>
      <c r="M24" s="59">
        <f>Tabulka!O24</f>
        <v>0</v>
      </c>
      <c r="N24" s="59">
        <f>Tabulka!P24</f>
        <v>0</v>
      </c>
      <c r="O24" s="59">
        <f>Tabulka!Q24</f>
        <v>0</v>
      </c>
      <c r="P24" s="59">
        <f>Tabulka!R24</f>
        <v>0</v>
      </c>
      <c r="Q24" s="59">
        <f>Tabulka!S24</f>
        <v>0</v>
      </c>
      <c r="R24" s="59">
        <f>Tabulka!T24</f>
        <v>0</v>
      </c>
      <c r="S24" s="59">
        <f>Tabulka!U24</f>
        <v>0</v>
      </c>
      <c r="T24" s="59">
        <f>Tabulka!V24</f>
        <v>0</v>
      </c>
      <c r="U24" s="59">
        <f>Tabulka!W24</f>
        <v>0</v>
      </c>
      <c r="V24" s="59">
        <f>Tabulka!X24</f>
        <v>0</v>
      </c>
      <c r="W24" s="59">
        <f>Tabulka!Y24</f>
        <v>0</v>
      </c>
      <c r="X24" s="59">
        <f>Tabulka!Z24</f>
        <v>0</v>
      </c>
      <c r="Y24" s="59">
        <f>Tabulka!AA24</f>
        <v>0</v>
      </c>
      <c r="Z24" s="59">
        <f>Tabulka!AB24</f>
        <v>0</v>
      </c>
      <c r="AA24" s="60">
        <f>Tabulka!AC24</f>
        <v>0</v>
      </c>
      <c r="AB24" s="18">
        <f t="shared" si="0"/>
        <v>0</v>
      </c>
      <c r="AD24" s="72" t="s">
        <v>17</v>
      </c>
      <c r="AE24" s="68" t="str">
        <f t="shared" si="2"/>
        <v>Heřmanský Milan</v>
      </c>
      <c r="AF24" s="69">
        <f>COUNT(Tabulka!E24:AC24)</f>
        <v>0</v>
      </c>
      <c r="AG24" s="92">
        <f>IF(AG$5&gt;$AF$24,0,LARGE($C$24:$AA$24,AG$5))</f>
        <v>0</v>
      </c>
      <c r="AH24" s="93">
        <f t="shared" ref="AH24:BE24" si="21">IF(AH$5&gt;$AF$24,0,LARGE($C$24:$AA$24,AH$5))</f>
        <v>0</v>
      </c>
      <c r="AI24" s="93">
        <f t="shared" si="21"/>
        <v>0</v>
      </c>
      <c r="AJ24" s="93">
        <f t="shared" si="21"/>
        <v>0</v>
      </c>
      <c r="AK24" s="93">
        <f t="shared" si="21"/>
        <v>0</v>
      </c>
      <c r="AL24" s="93">
        <f t="shared" si="21"/>
        <v>0</v>
      </c>
      <c r="AM24" s="93">
        <f t="shared" si="21"/>
        <v>0</v>
      </c>
      <c r="AN24" s="93">
        <f t="shared" si="21"/>
        <v>0</v>
      </c>
      <c r="AO24" s="93">
        <f t="shared" si="21"/>
        <v>0</v>
      </c>
      <c r="AP24" s="93">
        <f t="shared" si="21"/>
        <v>0</v>
      </c>
      <c r="AQ24" s="93">
        <f t="shared" si="21"/>
        <v>0</v>
      </c>
      <c r="AR24" s="93">
        <f t="shared" si="21"/>
        <v>0</v>
      </c>
      <c r="AS24" s="93">
        <f t="shared" si="21"/>
        <v>0</v>
      </c>
      <c r="AT24" s="93">
        <f t="shared" si="21"/>
        <v>0</v>
      </c>
      <c r="AU24" s="93">
        <f t="shared" si="21"/>
        <v>0</v>
      </c>
      <c r="AV24" s="93">
        <f t="shared" si="21"/>
        <v>0</v>
      </c>
      <c r="AW24" s="93">
        <f t="shared" si="21"/>
        <v>0</v>
      </c>
      <c r="AX24" s="93">
        <f t="shared" si="21"/>
        <v>0</v>
      </c>
      <c r="AY24" s="93">
        <f t="shared" si="21"/>
        <v>0</v>
      </c>
      <c r="AZ24" s="94">
        <f t="shared" si="21"/>
        <v>0</v>
      </c>
      <c r="BA24" s="83">
        <f t="shared" si="21"/>
        <v>0</v>
      </c>
      <c r="BB24" s="78">
        <f t="shared" si="21"/>
        <v>0</v>
      </c>
      <c r="BC24" s="78">
        <f t="shared" si="21"/>
        <v>0</v>
      </c>
      <c r="BD24" s="78">
        <f t="shared" si="21"/>
        <v>0</v>
      </c>
      <c r="BE24" s="79">
        <f t="shared" si="21"/>
        <v>0</v>
      </c>
      <c r="BF24" s="101">
        <f t="shared" si="4"/>
        <v>0</v>
      </c>
    </row>
    <row r="25" spans="1:58" ht="18.75" customHeight="1" x14ac:dyDescent="0.3">
      <c r="A25" s="46" t="s">
        <v>18</v>
      </c>
      <c r="B25" s="49" t="str">
        <f>Tabulka!C25</f>
        <v>Hanzlík Jiří</v>
      </c>
      <c r="C25" s="58">
        <f>Tabulka!E25</f>
        <v>0</v>
      </c>
      <c r="D25" s="59">
        <f>Tabulka!F25</f>
        <v>0</v>
      </c>
      <c r="E25" s="59">
        <f>Tabulka!G25</f>
        <v>0</v>
      </c>
      <c r="F25" s="59">
        <f>Tabulka!H25</f>
        <v>0</v>
      </c>
      <c r="G25" s="59">
        <f>Tabulka!I25</f>
        <v>0</v>
      </c>
      <c r="H25" s="59">
        <f>Tabulka!J25</f>
        <v>0</v>
      </c>
      <c r="I25" s="59">
        <f>Tabulka!K25</f>
        <v>0</v>
      </c>
      <c r="J25" s="59">
        <f>Tabulka!L25</f>
        <v>0</v>
      </c>
      <c r="K25" s="59">
        <f>Tabulka!M25</f>
        <v>0</v>
      </c>
      <c r="L25" s="59">
        <f>Tabulka!N25</f>
        <v>0</v>
      </c>
      <c r="M25" s="59">
        <f>Tabulka!O25</f>
        <v>0</v>
      </c>
      <c r="N25" s="59">
        <f>Tabulka!P25</f>
        <v>0</v>
      </c>
      <c r="O25" s="59">
        <f>Tabulka!Q25</f>
        <v>0</v>
      </c>
      <c r="P25" s="59">
        <f>Tabulka!R25</f>
        <v>0</v>
      </c>
      <c r="Q25" s="59">
        <f>Tabulka!S25</f>
        <v>0</v>
      </c>
      <c r="R25" s="59">
        <f>Tabulka!T25</f>
        <v>0</v>
      </c>
      <c r="S25" s="59">
        <f>Tabulka!U25</f>
        <v>0</v>
      </c>
      <c r="T25" s="59">
        <f>Tabulka!V25</f>
        <v>0</v>
      </c>
      <c r="U25" s="59">
        <f>Tabulka!W25</f>
        <v>0</v>
      </c>
      <c r="V25" s="59">
        <f>Tabulka!X25</f>
        <v>0</v>
      </c>
      <c r="W25" s="59">
        <f>Tabulka!Y25</f>
        <v>0</v>
      </c>
      <c r="X25" s="59">
        <f>Tabulka!Z25</f>
        <v>0</v>
      </c>
      <c r="Y25" s="59">
        <f>Tabulka!AA25</f>
        <v>0</v>
      </c>
      <c r="Z25" s="59">
        <f>Tabulka!AB25</f>
        <v>0</v>
      </c>
      <c r="AA25" s="60">
        <f>Tabulka!AC25</f>
        <v>0</v>
      </c>
      <c r="AB25" s="15">
        <f t="shared" si="0"/>
        <v>0</v>
      </c>
      <c r="AD25" s="72" t="s">
        <v>18</v>
      </c>
      <c r="AE25" s="68" t="str">
        <f t="shared" si="2"/>
        <v>Hanzlík Jiří</v>
      </c>
      <c r="AF25" s="69">
        <f>COUNT(Tabulka!E25:AC25)</f>
        <v>0</v>
      </c>
      <c r="AG25" s="92">
        <f>IF(AG$5&gt;$AF$25,0,LARGE($C$25:$AA$25,AG$5))</f>
        <v>0</v>
      </c>
      <c r="AH25" s="93">
        <f t="shared" ref="AH25:BE25" si="22">IF(AH$5&gt;$AF$25,0,LARGE($C$25:$AA$25,AH$5))</f>
        <v>0</v>
      </c>
      <c r="AI25" s="93">
        <f t="shared" si="22"/>
        <v>0</v>
      </c>
      <c r="AJ25" s="93">
        <f t="shared" si="22"/>
        <v>0</v>
      </c>
      <c r="AK25" s="93">
        <f t="shared" si="22"/>
        <v>0</v>
      </c>
      <c r="AL25" s="93">
        <f t="shared" si="22"/>
        <v>0</v>
      </c>
      <c r="AM25" s="93">
        <f t="shared" si="22"/>
        <v>0</v>
      </c>
      <c r="AN25" s="93">
        <f t="shared" si="22"/>
        <v>0</v>
      </c>
      <c r="AO25" s="93">
        <f t="shared" si="22"/>
        <v>0</v>
      </c>
      <c r="AP25" s="93">
        <f t="shared" si="22"/>
        <v>0</v>
      </c>
      <c r="AQ25" s="93">
        <f t="shared" si="22"/>
        <v>0</v>
      </c>
      <c r="AR25" s="93">
        <f t="shared" si="22"/>
        <v>0</v>
      </c>
      <c r="AS25" s="93">
        <f t="shared" si="22"/>
        <v>0</v>
      </c>
      <c r="AT25" s="93">
        <f t="shared" si="22"/>
        <v>0</v>
      </c>
      <c r="AU25" s="93">
        <f t="shared" si="22"/>
        <v>0</v>
      </c>
      <c r="AV25" s="93">
        <f t="shared" si="22"/>
        <v>0</v>
      </c>
      <c r="AW25" s="93">
        <f t="shared" si="22"/>
        <v>0</v>
      </c>
      <c r="AX25" s="93">
        <f t="shared" si="22"/>
        <v>0</v>
      </c>
      <c r="AY25" s="93">
        <f t="shared" si="22"/>
        <v>0</v>
      </c>
      <c r="AZ25" s="94">
        <f t="shared" si="22"/>
        <v>0</v>
      </c>
      <c r="BA25" s="83">
        <f t="shared" si="22"/>
        <v>0</v>
      </c>
      <c r="BB25" s="78">
        <f t="shared" si="22"/>
        <v>0</v>
      </c>
      <c r="BC25" s="78">
        <f t="shared" si="22"/>
        <v>0</v>
      </c>
      <c r="BD25" s="78">
        <f t="shared" si="22"/>
        <v>0</v>
      </c>
      <c r="BE25" s="79">
        <f t="shared" si="22"/>
        <v>0</v>
      </c>
      <c r="BF25" s="101">
        <f t="shared" si="4"/>
        <v>0</v>
      </c>
    </row>
    <row r="26" spans="1:58" ht="18.75" customHeight="1" x14ac:dyDescent="0.3">
      <c r="A26" s="46" t="s">
        <v>19</v>
      </c>
      <c r="B26" s="49" t="str">
        <f>Tabulka!C26</f>
        <v>Zimmermann Ladislav</v>
      </c>
      <c r="C26" s="58">
        <f>Tabulka!E26</f>
        <v>0</v>
      </c>
      <c r="D26" s="59">
        <f>Tabulka!F26</f>
        <v>0</v>
      </c>
      <c r="E26" s="59">
        <f>Tabulka!G26</f>
        <v>0</v>
      </c>
      <c r="F26" s="59">
        <f>Tabulka!H26</f>
        <v>0</v>
      </c>
      <c r="G26" s="59">
        <f>Tabulka!I26</f>
        <v>0</v>
      </c>
      <c r="H26" s="59">
        <f>Tabulka!J26</f>
        <v>0</v>
      </c>
      <c r="I26" s="59">
        <f>Tabulka!K26</f>
        <v>0</v>
      </c>
      <c r="J26" s="59">
        <f>Tabulka!L26</f>
        <v>0</v>
      </c>
      <c r="K26" s="59">
        <f>Tabulka!M26</f>
        <v>0</v>
      </c>
      <c r="L26" s="59">
        <f>Tabulka!N26</f>
        <v>0</v>
      </c>
      <c r="M26" s="59">
        <f>Tabulka!O26</f>
        <v>0</v>
      </c>
      <c r="N26" s="59">
        <f>Tabulka!P26</f>
        <v>0</v>
      </c>
      <c r="O26" s="59">
        <f>Tabulka!Q26</f>
        <v>0</v>
      </c>
      <c r="P26" s="59">
        <f>Tabulka!R26</f>
        <v>0</v>
      </c>
      <c r="Q26" s="59">
        <f>Tabulka!S26</f>
        <v>0</v>
      </c>
      <c r="R26" s="59">
        <f>Tabulka!T26</f>
        <v>0</v>
      </c>
      <c r="S26" s="59">
        <f>Tabulka!U26</f>
        <v>0</v>
      </c>
      <c r="T26" s="59">
        <f>Tabulka!V26</f>
        <v>0</v>
      </c>
      <c r="U26" s="59">
        <f>Tabulka!W26</f>
        <v>0</v>
      </c>
      <c r="V26" s="59">
        <f>Tabulka!X26</f>
        <v>0</v>
      </c>
      <c r="W26" s="59">
        <f>Tabulka!Y26</f>
        <v>0</v>
      </c>
      <c r="X26" s="59">
        <f>Tabulka!Z26</f>
        <v>0</v>
      </c>
      <c r="Y26" s="59">
        <f>Tabulka!AA26</f>
        <v>0</v>
      </c>
      <c r="Z26" s="59">
        <f>Tabulka!AB26</f>
        <v>0</v>
      </c>
      <c r="AA26" s="60">
        <f>Tabulka!AC26</f>
        <v>0</v>
      </c>
      <c r="AB26" s="15">
        <f t="shared" si="0"/>
        <v>0</v>
      </c>
      <c r="AD26" s="72" t="s">
        <v>19</v>
      </c>
      <c r="AE26" s="68" t="str">
        <f t="shared" si="2"/>
        <v>Zimmermann Ladislav</v>
      </c>
      <c r="AF26" s="69">
        <f>COUNT(Tabulka!E26:AC26)</f>
        <v>0</v>
      </c>
      <c r="AG26" s="92">
        <f>IF(AG$5&gt;$AF$26,0,LARGE($C$26:$AA$26,AG$5))</f>
        <v>0</v>
      </c>
      <c r="AH26" s="93">
        <f t="shared" ref="AH26:BE26" si="23">IF(AH$5&gt;$AF$26,0,LARGE($C$26:$AA$26,AH$5))</f>
        <v>0</v>
      </c>
      <c r="AI26" s="93">
        <f t="shared" si="23"/>
        <v>0</v>
      </c>
      <c r="AJ26" s="93">
        <f t="shared" si="23"/>
        <v>0</v>
      </c>
      <c r="AK26" s="93">
        <f t="shared" si="23"/>
        <v>0</v>
      </c>
      <c r="AL26" s="93">
        <f t="shared" si="23"/>
        <v>0</v>
      </c>
      <c r="AM26" s="93">
        <f t="shared" si="23"/>
        <v>0</v>
      </c>
      <c r="AN26" s="93">
        <f t="shared" si="23"/>
        <v>0</v>
      </c>
      <c r="AO26" s="93">
        <f t="shared" si="23"/>
        <v>0</v>
      </c>
      <c r="AP26" s="93">
        <f t="shared" si="23"/>
        <v>0</v>
      </c>
      <c r="AQ26" s="93">
        <f t="shared" si="23"/>
        <v>0</v>
      </c>
      <c r="AR26" s="93">
        <f t="shared" si="23"/>
        <v>0</v>
      </c>
      <c r="AS26" s="93">
        <f t="shared" si="23"/>
        <v>0</v>
      </c>
      <c r="AT26" s="93">
        <f t="shared" si="23"/>
        <v>0</v>
      </c>
      <c r="AU26" s="93">
        <f t="shared" si="23"/>
        <v>0</v>
      </c>
      <c r="AV26" s="93">
        <f t="shared" si="23"/>
        <v>0</v>
      </c>
      <c r="AW26" s="93">
        <f t="shared" si="23"/>
        <v>0</v>
      </c>
      <c r="AX26" s="93">
        <f t="shared" si="23"/>
        <v>0</v>
      </c>
      <c r="AY26" s="93">
        <f t="shared" si="23"/>
        <v>0</v>
      </c>
      <c r="AZ26" s="94">
        <f t="shared" si="23"/>
        <v>0</v>
      </c>
      <c r="BA26" s="83">
        <f t="shared" si="23"/>
        <v>0</v>
      </c>
      <c r="BB26" s="78">
        <f t="shared" si="23"/>
        <v>0</v>
      </c>
      <c r="BC26" s="78">
        <f t="shared" si="23"/>
        <v>0</v>
      </c>
      <c r="BD26" s="78">
        <f t="shared" si="23"/>
        <v>0</v>
      </c>
      <c r="BE26" s="79">
        <f t="shared" si="23"/>
        <v>0</v>
      </c>
      <c r="BF26" s="101">
        <f t="shared" si="4"/>
        <v>0</v>
      </c>
    </row>
    <row r="27" spans="1:58" ht="18.75" customHeight="1" x14ac:dyDescent="0.3">
      <c r="A27" s="46" t="s">
        <v>20</v>
      </c>
      <c r="B27" s="49" t="str">
        <f>Tabulka!C27</f>
        <v>Niko Viliam</v>
      </c>
      <c r="C27" s="58">
        <f>Tabulka!E27</f>
        <v>0</v>
      </c>
      <c r="D27" s="59">
        <f>Tabulka!F27</f>
        <v>0</v>
      </c>
      <c r="E27" s="59">
        <f>Tabulka!G27</f>
        <v>0</v>
      </c>
      <c r="F27" s="59">
        <f>Tabulka!H27</f>
        <v>0</v>
      </c>
      <c r="G27" s="59">
        <f>Tabulka!I27</f>
        <v>0</v>
      </c>
      <c r="H27" s="59">
        <f>Tabulka!J27</f>
        <v>0</v>
      </c>
      <c r="I27" s="59">
        <f>Tabulka!K27</f>
        <v>0</v>
      </c>
      <c r="J27" s="59">
        <f>Tabulka!L27</f>
        <v>0</v>
      </c>
      <c r="K27" s="59">
        <f>Tabulka!M27</f>
        <v>0</v>
      </c>
      <c r="L27" s="59">
        <f>Tabulka!N27</f>
        <v>0</v>
      </c>
      <c r="M27" s="59">
        <f>Tabulka!O27</f>
        <v>0</v>
      </c>
      <c r="N27" s="59">
        <f>Tabulka!P27</f>
        <v>0</v>
      </c>
      <c r="O27" s="59">
        <f>Tabulka!Q27</f>
        <v>0</v>
      </c>
      <c r="P27" s="59">
        <f>Tabulka!R27</f>
        <v>0</v>
      </c>
      <c r="Q27" s="59">
        <f>Tabulka!S27</f>
        <v>0</v>
      </c>
      <c r="R27" s="59">
        <f>Tabulka!T27</f>
        <v>0</v>
      </c>
      <c r="S27" s="59">
        <f>Tabulka!U27</f>
        <v>0</v>
      </c>
      <c r="T27" s="59">
        <f>Tabulka!V27</f>
        <v>0</v>
      </c>
      <c r="U27" s="59">
        <f>Tabulka!W27</f>
        <v>0</v>
      </c>
      <c r="V27" s="59">
        <f>Tabulka!X27</f>
        <v>0</v>
      </c>
      <c r="W27" s="59">
        <f>Tabulka!Y27</f>
        <v>0</v>
      </c>
      <c r="X27" s="59">
        <f>Tabulka!Z27</f>
        <v>0</v>
      </c>
      <c r="Y27" s="59">
        <f>Tabulka!AA27</f>
        <v>0</v>
      </c>
      <c r="Z27" s="59">
        <f>Tabulka!AB27</f>
        <v>0</v>
      </c>
      <c r="AA27" s="60">
        <f>Tabulka!AC27</f>
        <v>0</v>
      </c>
      <c r="AB27" s="18">
        <f t="shared" si="0"/>
        <v>0</v>
      </c>
      <c r="AD27" s="72" t="s">
        <v>20</v>
      </c>
      <c r="AE27" s="68" t="str">
        <f t="shared" si="2"/>
        <v>Niko Viliam</v>
      </c>
      <c r="AF27" s="69">
        <f>COUNT(Tabulka!E27:AC27)</f>
        <v>0</v>
      </c>
      <c r="AG27" s="92">
        <f>IF(AG$5&gt;$AF$27,0,LARGE($C$27:$AA$27,AG$5))</f>
        <v>0</v>
      </c>
      <c r="AH27" s="93">
        <f t="shared" ref="AH27:BE27" si="24">IF(AH$5&gt;$AF$27,0,LARGE($C$27:$AA$27,AH$5))</f>
        <v>0</v>
      </c>
      <c r="AI27" s="93">
        <f t="shared" si="24"/>
        <v>0</v>
      </c>
      <c r="AJ27" s="93">
        <f t="shared" si="24"/>
        <v>0</v>
      </c>
      <c r="AK27" s="93">
        <f t="shared" si="24"/>
        <v>0</v>
      </c>
      <c r="AL27" s="93">
        <f t="shared" si="24"/>
        <v>0</v>
      </c>
      <c r="AM27" s="93">
        <f t="shared" si="24"/>
        <v>0</v>
      </c>
      <c r="AN27" s="93">
        <f t="shared" si="24"/>
        <v>0</v>
      </c>
      <c r="AO27" s="93">
        <f t="shared" si="24"/>
        <v>0</v>
      </c>
      <c r="AP27" s="93">
        <f t="shared" si="24"/>
        <v>0</v>
      </c>
      <c r="AQ27" s="93">
        <f t="shared" si="24"/>
        <v>0</v>
      </c>
      <c r="AR27" s="93">
        <f t="shared" si="24"/>
        <v>0</v>
      </c>
      <c r="AS27" s="93">
        <f t="shared" si="24"/>
        <v>0</v>
      </c>
      <c r="AT27" s="93">
        <f t="shared" si="24"/>
        <v>0</v>
      </c>
      <c r="AU27" s="93">
        <f t="shared" si="24"/>
        <v>0</v>
      </c>
      <c r="AV27" s="93">
        <f t="shared" si="24"/>
        <v>0</v>
      </c>
      <c r="AW27" s="93">
        <f t="shared" si="24"/>
        <v>0</v>
      </c>
      <c r="AX27" s="93">
        <f t="shared" si="24"/>
        <v>0</v>
      </c>
      <c r="AY27" s="93">
        <f t="shared" si="24"/>
        <v>0</v>
      </c>
      <c r="AZ27" s="94">
        <f t="shared" si="24"/>
        <v>0</v>
      </c>
      <c r="BA27" s="83">
        <f t="shared" si="24"/>
        <v>0</v>
      </c>
      <c r="BB27" s="78">
        <f t="shared" si="24"/>
        <v>0</v>
      </c>
      <c r="BC27" s="78">
        <f t="shared" si="24"/>
        <v>0</v>
      </c>
      <c r="BD27" s="78">
        <f t="shared" si="24"/>
        <v>0</v>
      </c>
      <c r="BE27" s="79">
        <f t="shared" si="24"/>
        <v>0</v>
      </c>
      <c r="BF27" s="101">
        <f t="shared" si="4"/>
        <v>0</v>
      </c>
    </row>
    <row r="28" spans="1:58" ht="18.75" customHeight="1" x14ac:dyDescent="0.3">
      <c r="A28" s="46" t="s">
        <v>21</v>
      </c>
      <c r="B28" s="49" t="str">
        <f>Tabulka!C28</f>
        <v>Suchý Jakub</v>
      </c>
      <c r="C28" s="58">
        <f>Tabulka!E28</f>
        <v>0</v>
      </c>
      <c r="D28" s="59">
        <f>Tabulka!F28</f>
        <v>0</v>
      </c>
      <c r="E28" s="59">
        <f>Tabulka!G28</f>
        <v>0</v>
      </c>
      <c r="F28" s="59">
        <f>Tabulka!H28</f>
        <v>0</v>
      </c>
      <c r="G28" s="59">
        <f>Tabulka!I28</f>
        <v>0</v>
      </c>
      <c r="H28" s="59">
        <f>Tabulka!J28</f>
        <v>0</v>
      </c>
      <c r="I28" s="59">
        <f>Tabulka!K28</f>
        <v>0</v>
      </c>
      <c r="J28" s="59">
        <f>Tabulka!L28</f>
        <v>0</v>
      </c>
      <c r="K28" s="59">
        <f>Tabulka!M28</f>
        <v>0</v>
      </c>
      <c r="L28" s="59">
        <f>Tabulka!N28</f>
        <v>0</v>
      </c>
      <c r="M28" s="59">
        <f>Tabulka!O28</f>
        <v>0</v>
      </c>
      <c r="N28" s="59">
        <f>Tabulka!P28</f>
        <v>0</v>
      </c>
      <c r="O28" s="59">
        <f>Tabulka!Q28</f>
        <v>0</v>
      </c>
      <c r="P28" s="59">
        <f>Tabulka!R28</f>
        <v>0</v>
      </c>
      <c r="Q28" s="59">
        <f>Tabulka!S28</f>
        <v>0</v>
      </c>
      <c r="R28" s="59">
        <f>Tabulka!T28</f>
        <v>0</v>
      </c>
      <c r="S28" s="59">
        <f>Tabulka!U28</f>
        <v>0</v>
      </c>
      <c r="T28" s="59">
        <f>Tabulka!V28</f>
        <v>0</v>
      </c>
      <c r="U28" s="59">
        <f>Tabulka!W28</f>
        <v>0</v>
      </c>
      <c r="V28" s="59">
        <f>Tabulka!X28</f>
        <v>0</v>
      </c>
      <c r="W28" s="59">
        <f>Tabulka!Y28</f>
        <v>0</v>
      </c>
      <c r="X28" s="59">
        <f>Tabulka!Z28</f>
        <v>0</v>
      </c>
      <c r="Y28" s="59">
        <f>Tabulka!AA28</f>
        <v>0</v>
      </c>
      <c r="Z28" s="59">
        <f>Tabulka!AB28</f>
        <v>0</v>
      </c>
      <c r="AA28" s="60">
        <f>Tabulka!AC28</f>
        <v>0</v>
      </c>
      <c r="AB28" s="15">
        <f t="shared" si="0"/>
        <v>0</v>
      </c>
      <c r="AD28" s="72" t="s">
        <v>21</v>
      </c>
      <c r="AE28" s="68" t="str">
        <f t="shared" si="2"/>
        <v>Suchý Jakub</v>
      </c>
      <c r="AF28" s="69">
        <f>COUNT(Tabulka!E28:AC28)</f>
        <v>0</v>
      </c>
      <c r="AG28" s="92">
        <f>IF(AG$5&gt;$AF$28,0,LARGE($C$28:$AA$28,AG$5))</f>
        <v>0</v>
      </c>
      <c r="AH28" s="93">
        <f t="shared" ref="AH28:BE28" si="25">IF(AH$5&gt;$AF$28,0,LARGE($C$28:$AA$28,AH$5))</f>
        <v>0</v>
      </c>
      <c r="AI28" s="93">
        <f t="shared" si="25"/>
        <v>0</v>
      </c>
      <c r="AJ28" s="93">
        <f t="shared" si="25"/>
        <v>0</v>
      </c>
      <c r="AK28" s="93">
        <f t="shared" si="25"/>
        <v>0</v>
      </c>
      <c r="AL28" s="93">
        <f t="shared" si="25"/>
        <v>0</v>
      </c>
      <c r="AM28" s="93">
        <f t="shared" si="25"/>
        <v>0</v>
      </c>
      <c r="AN28" s="93">
        <f t="shared" si="25"/>
        <v>0</v>
      </c>
      <c r="AO28" s="93">
        <f t="shared" si="25"/>
        <v>0</v>
      </c>
      <c r="AP28" s="93">
        <f t="shared" si="25"/>
        <v>0</v>
      </c>
      <c r="AQ28" s="93">
        <f t="shared" si="25"/>
        <v>0</v>
      </c>
      <c r="AR28" s="93">
        <f t="shared" si="25"/>
        <v>0</v>
      </c>
      <c r="AS28" s="93">
        <f t="shared" si="25"/>
        <v>0</v>
      </c>
      <c r="AT28" s="93">
        <f t="shared" si="25"/>
        <v>0</v>
      </c>
      <c r="AU28" s="93">
        <f t="shared" si="25"/>
        <v>0</v>
      </c>
      <c r="AV28" s="93">
        <f t="shared" si="25"/>
        <v>0</v>
      </c>
      <c r="AW28" s="93">
        <f t="shared" si="25"/>
        <v>0</v>
      </c>
      <c r="AX28" s="93">
        <f t="shared" si="25"/>
        <v>0</v>
      </c>
      <c r="AY28" s="93">
        <f t="shared" si="25"/>
        <v>0</v>
      </c>
      <c r="AZ28" s="94">
        <f t="shared" si="25"/>
        <v>0</v>
      </c>
      <c r="BA28" s="83">
        <f t="shared" si="25"/>
        <v>0</v>
      </c>
      <c r="BB28" s="78">
        <f t="shared" si="25"/>
        <v>0</v>
      </c>
      <c r="BC28" s="78">
        <f t="shared" si="25"/>
        <v>0</v>
      </c>
      <c r="BD28" s="78">
        <f t="shared" si="25"/>
        <v>0</v>
      </c>
      <c r="BE28" s="79">
        <f t="shared" si="25"/>
        <v>0</v>
      </c>
      <c r="BF28" s="101">
        <f t="shared" si="4"/>
        <v>0</v>
      </c>
    </row>
    <row r="29" spans="1:58" ht="18.75" customHeight="1" x14ac:dyDescent="0.3">
      <c r="A29" s="46" t="s">
        <v>22</v>
      </c>
      <c r="B29" s="49">
        <f>Tabulka!C29</f>
        <v>0</v>
      </c>
      <c r="C29" s="58">
        <f>Tabulka!E29</f>
        <v>0</v>
      </c>
      <c r="D29" s="59">
        <f>Tabulka!F29</f>
        <v>0</v>
      </c>
      <c r="E29" s="59">
        <f>Tabulka!G29</f>
        <v>0</v>
      </c>
      <c r="F29" s="59">
        <f>Tabulka!H29</f>
        <v>0</v>
      </c>
      <c r="G29" s="59">
        <f>Tabulka!I29</f>
        <v>0</v>
      </c>
      <c r="H29" s="59">
        <f>Tabulka!J29</f>
        <v>0</v>
      </c>
      <c r="I29" s="59">
        <f>Tabulka!K29</f>
        <v>0</v>
      </c>
      <c r="J29" s="59">
        <f>Tabulka!L29</f>
        <v>0</v>
      </c>
      <c r="K29" s="59">
        <f>Tabulka!M29</f>
        <v>0</v>
      </c>
      <c r="L29" s="59">
        <f>Tabulka!N29</f>
        <v>0</v>
      </c>
      <c r="M29" s="59">
        <f>Tabulka!O29</f>
        <v>0</v>
      </c>
      <c r="N29" s="59">
        <f>Tabulka!P29</f>
        <v>0</v>
      </c>
      <c r="O29" s="59">
        <f>Tabulka!Q29</f>
        <v>0</v>
      </c>
      <c r="P29" s="59">
        <f>Tabulka!R29</f>
        <v>0</v>
      </c>
      <c r="Q29" s="59">
        <f>Tabulka!S29</f>
        <v>0</v>
      </c>
      <c r="R29" s="59">
        <f>Tabulka!T29</f>
        <v>0</v>
      </c>
      <c r="S29" s="59">
        <f>Tabulka!U29</f>
        <v>0</v>
      </c>
      <c r="T29" s="59">
        <f>Tabulka!V29</f>
        <v>0</v>
      </c>
      <c r="U29" s="59">
        <f>Tabulka!W29</f>
        <v>0</v>
      </c>
      <c r="V29" s="59">
        <f>Tabulka!X29</f>
        <v>0</v>
      </c>
      <c r="W29" s="59">
        <f>Tabulka!Y29</f>
        <v>0</v>
      </c>
      <c r="X29" s="59">
        <f>Tabulka!Z29</f>
        <v>0</v>
      </c>
      <c r="Y29" s="59">
        <f>Tabulka!AA29</f>
        <v>0</v>
      </c>
      <c r="Z29" s="59">
        <f>Tabulka!AB29</f>
        <v>0</v>
      </c>
      <c r="AA29" s="60">
        <f>Tabulka!AC29</f>
        <v>0</v>
      </c>
      <c r="AB29" s="15">
        <f t="shared" si="0"/>
        <v>0</v>
      </c>
      <c r="AD29" s="72" t="s">
        <v>22</v>
      </c>
      <c r="AE29" s="68">
        <f t="shared" si="2"/>
        <v>0</v>
      </c>
      <c r="AF29" s="69">
        <f>COUNT(Tabulka!E29:AC29)</f>
        <v>0</v>
      </c>
      <c r="AG29" s="92">
        <f>IF(AG$5&gt;$AF$29,0,LARGE($C$29:$AA$29,AG$5))</f>
        <v>0</v>
      </c>
      <c r="AH29" s="93">
        <f t="shared" ref="AH29:BE29" si="26">IF(AH$5&gt;$AF$29,0,LARGE($C$29:$AA$29,AH$5))</f>
        <v>0</v>
      </c>
      <c r="AI29" s="93">
        <f t="shared" si="26"/>
        <v>0</v>
      </c>
      <c r="AJ29" s="93">
        <f t="shared" si="26"/>
        <v>0</v>
      </c>
      <c r="AK29" s="93">
        <f t="shared" si="26"/>
        <v>0</v>
      </c>
      <c r="AL29" s="93">
        <f t="shared" si="26"/>
        <v>0</v>
      </c>
      <c r="AM29" s="93">
        <f t="shared" si="26"/>
        <v>0</v>
      </c>
      <c r="AN29" s="93">
        <f t="shared" si="26"/>
        <v>0</v>
      </c>
      <c r="AO29" s="93">
        <f t="shared" si="26"/>
        <v>0</v>
      </c>
      <c r="AP29" s="93">
        <f t="shared" si="26"/>
        <v>0</v>
      </c>
      <c r="AQ29" s="93">
        <f t="shared" si="26"/>
        <v>0</v>
      </c>
      <c r="AR29" s="93">
        <f t="shared" si="26"/>
        <v>0</v>
      </c>
      <c r="AS29" s="93">
        <f t="shared" si="26"/>
        <v>0</v>
      </c>
      <c r="AT29" s="93">
        <f t="shared" si="26"/>
        <v>0</v>
      </c>
      <c r="AU29" s="93">
        <f t="shared" si="26"/>
        <v>0</v>
      </c>
      <c r="AV29" s="93">
        <f t="shared" si="26"/>
        <v>0</v>
      </c>
      <c r="AW29" s="93">
        <f t="shared" si="26"/>
        <v>0</v>
      </c>
      <c r="AX29" s="93">
        <f t="shared" si="26"/>
        <v>0</v>
      </c>
      <c r="AY29" s="93">
        <f t="shared" si="26"/>
        <v>0</v>
      </c>
      <c r="AZ29" s="94">
        <f t="shared" si="26"/>
        <v>0</v>
      </c>
      <c r="BA29" s="83">
        <f t="shared" si="26"/>
        <v>0</v>
      </c>
      <c r="BB29" s="78">
        <f t="shared" si="26"/>
        <v>0</v>
      </c>
      <c r="BC29" s="78">
        <f t="shared" si="26"/>
        <v>0</v>
      </c>
      <c r="BD29" s="78">
        <f t="shared" si="26"/>
        <v>0</v>
      </c>
      <c r="BE29" s="79">
        <f t="shared" si="26"/>
        <v>0</v>
      </c>
      <c r="BF29" s="101">
        <f t="shared" si="4"/>
        <v>0</v>
      </c>
    </row>
    <row r="30" spans="1:58" ht="18.75" customHeight="1" x14ac:dyDescent="0.3">
      <c r="A30" s="46" t="s">
        <v>23</v>
      </c>
      <c r="B30" s="49">
        <f>Tabulka!C30</f>
        <v>0</v>
      </c>
      <c r="C30" s="58">
        <f>Tabulka!E30</f>
        <v>0</v>
      </c>
      <c r="D30" s="59">
        <f>Tabulka!F30</f>
        <v>0</v>
      </c>
      <c r="E30" s="59">
        <f>Tabulka!G30</f>
        <v>0</v>
      </c>
      <c r="F30" s="59">
        <f>Tabulka!H30</f>
        <v>0</v>
      </c>
      <c r="G30" s="59">
        <f>Tabulka!I30</f>
        <v>0</v>
      </c>
      <c r="H30" s="59">
        <f>Tabulka!J30</f>
        <v>0</v>
      </c>
      <c r="I30" s="59">
        <f>Tabulka!K30</f>
        <v>0</v>
      </c>
      <c r="J30" s="59">
        <f>Tabulka!L30</f>
        <v>0</v>
      </c>
      <c r="K30" s="59">
        <f>Tabulka!M30</f>
        <v>0</v>
      </c>
      <c r="L30" s="59">
        <f>Tabulka!N30</f>
        <v>0</v>
      </c>
      <c r="M30" s="59">
        <f>Tabulka!O30</f>
        <v>0</v>
      </c>
      <c r="N30" s="59">
        <f>Tabulka!P30</f>
        <v>0</v>
      </c>
      <c r="O30" s="59">
        <f>Tabulka!Q30</f>
        <v>0</v>
      </c>
      <c r="P30" s="59">
        <f>Tabulka!R30</f>
        <v>0</v>
      </c>
      <c r="Q30" s="59">
        <f>Tabulka!S30</f>
        <v>0</v>
      </c>
      <c r="R30" s="59">
        <f>Tabulka!T30</f>
        <v>0</v>
      </c>
      <c r="S30" s="59">
        <f>Tabulka!U30</f>
        <v>0</v>
      </c>
      <c r="T30" s="59">
        <f>Tabulka!V30</f>
        <v>0</v>
      </c>
      <c r="U30" s="59">
        <f>Tabulka!W30</f>
        <v>0</v>
      </c>
      <c r="V30" s="59">
        <f>Tabulka!X30</f>
        <v>0</v>
      </c>
      <c r="W30" s="59">
        <f>Tabulka!Y30</f>
        <v>0</v>
      </c>
      <c r="X30" s="59">
        <f>Tabulka!Z30</f>
        <v>0</v>
      </c>
      <c r="Y30" s="59">
        <f>Tabulka!AA30</f>
        <v>0</v>
      </c>
      <c r="Z30" s="59">
        <f>Tabulka!AB30</f>
        <v>0</v>
      </c>
      <c r="AA30" s="60">
        <f>Tabulka!AC30</f>
        <v>0</v>
      </c>
      <c r="AB30" s="15">
        <f t="shared" si="0"/>
        <v>0</v>
      </c>
      <c r="AD30" s="72" t="s">
        <v>23</v>
      </c>
      <c r="AE30" s="68">
        <f t="shared" si="2"/>
        <v>0</v>
      </c>
      <c r="AF30" s="69">
        <f>COUNT(Tabulka!E30:AC30)</f>
        <v>0</v>
      </c>
      <c r="AG30" s="92">
        <f>IF(AG$5&gt;$AF$30,0,LARGE($C$30:$AA$30,AG$5))</f>
        <v>0</v>
      </c>
      <c r="AH30" s="93">
        <f t="shared" ref="AH30:BE30" si="27">IF(AH$5&gt;$AF$30,0,LARGE($C$30:$AA$30,AH$5))</f>
        <v>0</v>
      </c>
      <c r="AI30" s="93">
        <f t="shared" si="27"/>
        <v>0</v>
      </c>
      <c r="AJ30" s="93">
        <f t="shared" si="27"/>
        <v>0</v>
      </c>
      <c r="AK30" s="93">
        <f t="shared" si="27"/>
        <v>0</v>
      </c>
      <c r="AL30" s="93">
        <f t="shared" si="27"/>
        <v>0</v>
      </c>
      <c r="AM30" s="93">
        <f t="shared" si="27"/>
        <v>0</v>
      </c>
      <c r="AN30" s="93">
        <f t="shared" si="27"/>
        <v>0</v>
      </c>
      <c r="AO30" s="93">
        <f t="shared" si="27"/>
        <v>0</v>
      </c>
      <c r="AP30" s="93">
        <f t="shared" si="27"/>
        <v>0</v>
      </c>
      <c r="AQ30" s="93">
        <f t="shared" si="27"/>
        <v>0</v>
      </c>
      <c r="AR30" s="93">
        <f t="shared" si="27"/>
        <v>0</v>
      </c>
      <c r="AS30" s="93">
        <f t="shared" si="27"/>
        <v>0</v>
      </c>
      <c r="AT30" s="93">
        <f t="shared" si="27"/>
        <v>0</v>
      </c>
      <c r="AU30" s="93">
        <f t="shared" si="27"/>
        <v>0</v>
      </c>
      <c r="AV30" s="93">
        <f t="shared" si="27"/>
        <v>0</v>
      </c>
      <c r="AW30" s="93">
        <f t="shared" si="27"/>
        <v>0</v>
      </c>
      <c r="AX30" s="93">
        <f t="shared" si="27"/>
        <v>0</v>
      </c>
      <c r="AY30" s="93">
        <f t="shared" si="27"/>
        <v>0</v>
      </c>
      <c r="AZ30" s="94">
        <f t="shared" si="27"/>
        <v>0</v>
      </c>
      <c r="BA30" s="83">
        <f t="shared" si="27"/>
        <v>0</v>
      </c>
      <c r="BB30" s="78">
        <f t="shared" si="27"/>
        <v>0</v>
      </c>
      <c r="BC30" s="78">
        <f t="shared" si="27"/>
        <v>0</v>
      </c>
      <c r="BD30" s="78">
        <f t="shared" si="27"/>
        <v>0</v>
      </c>
      <c r="BE30" s="79">
        <f t="shared" si="27"/>
        <v>0</v>
      </c>
      <c r="BF30" s="101">
        <f t="shared" si="4"/>
        <v>0</v>
      </c>
    </row>
    <row r="31" spans="1:58" ht="18.75" customHeight="1" x14ac:dyDescent="0.3">
      <c r="A31" s="46" t="s">
        <v>24</v>
      </c>
      <c r="B31" s="49">
        <f>Tabulka!C31</f>
        <v>0</v>
      </c>
      <c r="C31" s="58">
        <f>Tabulka!E31</f>
        <v>0</v>
      </c>
      <c r="D31" s="59">
        <f>Tabulka!F31</f>
        <v>0</v>
      </c>
      <c r="E31" s="59">
        <f>Tabulka!G31</f>
        <v>0</v>
      </c>
      <c r="F31" s="59">
        <f>Tabulka!H31</f>
        <v>0</v>
      </c>
      <c r="G31" s="59">
        <f>Tabulka!I31</f>
        <v>0</v>
      </c>
      <c r="H31" s="59">
        <f>Tabulka!J31</f>
        <v>0</v>
      </c>
      <c r="I31" s="59">
        <f>Tabulka!K31</f>
        <v>0</v>
      </c>
      <c r="J31" s="59">
        <f>Tabulka!L31</f>
        <v>0</v>
      </c>
      <c r="K31" s="59">
        <f>Tabulka!M31</f>
        <v>0</v>
      </c>
      <c r="L31" s="59">
        <f>Tabulka!N31</f>
        <v>0</v>
      </c>
      <c r="M31" s="59">
        <f>Tabulka!O31</f>
        <v>0</v>
      </c>
      <c r="N31" s="59">
        <f>Tabulka!P31</f>
        <v>0</v>
      </c>
      <c r="O31" s="59">
        <f>Tabulka!Q31</f>
        <v>0</v>
      </c>
      <c r="P31" s="59">
        <f>Tabulka!R31</f>
        <v>0</v>
      </c>
      <c r="Q31" s="59">
        <f>Tabulka!S31</f>
        <v>0</v>
      </c>
      <c r="R31" s="59">
        <f>Tabulka!T31</f>
        <v>0</v>
      </c>
      <c r="S31" s="59">
        <f>Tabulka!U31</f>
        <v>0</v>
      </c>
      <c r="T31" s="59">
        <f>Tabulka!V31</f>
        <v>0</v>
      </c>
      <c r="U31" s="59">
        <f>Tabulka!W31</f>
        <v>0</v>
      </c>
      <c r="V31" s="59">
        <f>Tabulka!X31</f>
        <v>0</v>
      </c>
      <c r="W31" s="59">
        <f>Tabulka!Y31</f>
        <v>0</v>
      </c>
      <c r="X31" s="59">
        <f>Tabulka!Z31</f>
        <v>0</v>
      </c>
      <c r="Y31" s="59">
        <f>Tabulka!AA31</f>
        <v>0</v>
      </c>
      <c r="Z31" s="59">
        <f>Tabulka!AB31</f>
        <v>0</v>
      </c>
      <c r="AA31" s="60">
        <f>Tabulka!AC31</f>
        <v>0</v>
      </c>
      <c r="AB31" s="15">
        <f t="shared" si="0"/>
        <v>0</v>
      </c>
      <c r="AD31" s="72" t="s">
        <v>24</v>
      </c>
      <c r="AE31" s="68">
        <f t="shared" si="2"/>
        <v>0</v>
      </c>
      <c r="AF31" s="69">
        <f>COUNT(Tabulka!E31:AC31)</f>
        <v>0</v>
      </c>
      <c r="AG31" s="92">
        <f>IF(AG$5&gt;$AF$31,0,LARGE($C$31:$AA$31,AG$5))</f>
        <v>0</v>
      </c>
      <c r="AH31" s="93">
        <f t="shared" ref="AH31:BE31" si="28">IF(AH$5&gt;$AF$31,0,LARGE($C$31:$AA$31,AH$5))</f>
        <v>0</v>
      </c>
      <c r="AI31" s="93">
        <f t="shared" si="28"/>
        <v>0</v>
      </c>
      <c r="AJ31" s="93">
        <f t="shared" si="28"/>
        <v>0</v>
      </c>
      <c r="AK31" s="93">
        <f t="shared" si="28"/>
        <v>0</v>
      </c>
      <c r="AL31" s="93">
        <f t="shared" si="28"/>
        <v>0</v>
      </c>
      <c r="AM31" s="93">
        <f t="shared" si="28"/>
        <v>0</v>
      </c>
      <c r="AN31" s="93">
        <f t="shared" si="28"/>
        <v>0</v>
      </c>
      <c r="AO31" s="93">
        <f t="shared" si="28"/>
        <v>0</v>
      </c>
      <c r="AP31" s="93">
        <f t="shared" si="28"/>
        <v>0</v>
      </c>
      <c r="AQ31" s="93">
        <f t="shared" si="28"/>
        <v>0</v>
      </c>
      <c r="AR31" s="93">
        <f t="shared" si="28"/>
        <v>0</v>
      </c>
      <c r="AS31" s="93">
        <f t="shared" si="28"/>
        <v>0</v>
      </c>
      <c r="AT31" s="93">
        <f t="shared" si="28"/>
        <v>0</v>
      </c>
      <c r="AU31" s="93">
        <f t="shared" si="28"/>
        <v>0</v>
      </c>
      <c r="AV31" s="93">
        <f t="shared" si="28"/>
        <v>0</v>
      </c>
      <c r="AW31" s="93">
        <f t="shared" si="28"/>
        <v>0</v>
      </c>
      <c r="AX31" s="93">
        <f t="shared" si="28"/>
        <v>0</v>
      </c>
      <c r="AY31" s="93">
        <f t="shared" si="28"/>
        <v>0</v>
      </c>
      <c r="AZ31" s="94">
        <f t="shared" si="28"/>
        <v>0</v>
      </c>
      <c r="BA31" s="83">
        <f t="shared" si="28"/>
        <v>0</v>
      </c>
      <c r="BB31" s="78">
        <f t="shared" si="28"/>
        <v>0</v>
      </c>
      <c r="BC31" s="78">
        <f t="shared" si="28"/>
        <v>0</v>
      </c>
      <c r="BD31" s="78">
        <f t="shared" si="28"/>
        <v>0</v>
      </c>
      <c r="BE31" s="79">
        <f t="shared" si="28"/>
        <v>0</v>
      </c>
      <c r="BF31" s="101">
        <f t="shared" si="4"/>
        <v>0</v>
      </c>
    </row>
    <row r="32" spans="1:58" ht="18.75" customHeight="1" x14ac:dyDescent="0.3">
      <c r="A32" s="46" t="s">
        <v>25</v>
      </c>
      <c r="B32" s="49">
        <f>Tabulka!C32</f>
        <v>0</v>
      </c>
      <c r="C32" s="58">
        <f>Tabulka!E32</f>
        <v>0</v>
      </c>
      <c r="D32" s="59">
        <f>Tabulka!F32</f>
        <v>0</v>
      </c>
      <c r="E32" s="59">
        <f>Tabulka!G32</f>
        <v>0</v>
      </c>
      <c r="F32" s="59">
        <f>Tabulka!H32</f>
        <v>0</v>
      </c>
      <c r="G32" s="59">
        <f>Tabulka!I32</f>
        <v>0</v>
      </c>
      <c r="H32" s="59">
        <f>Tabulka!J32</f>
        <v>0</v>
      </c>
      <c r="I32" s="59">
        <f>Tabulka!K32</f>
        <v>0</v>
      </c>
      <c r="J32" s="59">
        <f>Tabulka!L32</f>
        <v>0</v>
      </c>
      <c r="K32" s="59">
        <f>Tabulka!M32</f>
        <v>0</v>
      </c>
      <c r="L32" s="59">
        <f>Tabulka!N32</f>
        <v>0</v>
      </c>
      <c r="M32" s="59">
        <f>Tabulka!O32</f>
        <v>0</v>
      </c>
      <c r="N32" s="59">
        <f>Tabulka!P32</f>
        <v>0</v>
      </c>
      <c r="O32" s="59">
        <f>Tabulka!Q32</f>
        <v>0</v>
      </c>
      <c r="P32" s="59">
        <f>Tabulka!R32</f>
        <v>0</v>
      </c>
      <c r="Q32" s="59">
        <f>Tabulka!S32</f>
        <v>0</v>
      </c>
      <c r="R32" s="59">
        <f>Tabulka!T32</f>
        <v>0</v>
      </c>
      <c r="S32" s="59">
        <f>Tabulka!U32</f>
        <v>0</v>
      </c>
      <c r="T32" s="59">
        <f>Tabulka!V32</f>
        <v>0</v>
      </c>
      <c r="U32" s="59">
        <f>Tabulka!W32</f>
        <v>0</v>
      </c>
      <c r="V32" s="59">
        <f>Tabulka!X32</f>
        <v>0</v>
      </c>
      <c r="W32" s="59">
        <f>Tabulka!Y32</f>
        <v>0</v>
      </c>
      <c r="X32" s="59">
        <f>Tabulka!Z32</f>
        <v>0</v>
      </c>
      <c r="Y32" s="59">
        <f>Tabulka!AA32</f>
        <v>0</v>
      </c>
      <c r="Z32" s="59">
        <f>Tabulka!AB32</f>
        <v>0</v>
      </c>
      <c r="AA32" s="60">
        <f>Tabulka!AC32</f>
        <v>0</v>
      </c>
      <c r="AB32" s="15">
        <f t="shared" si="0"/>
        <v>0</v>
      </c>
      <c r="AD32" s="72" t="s">
        <v>25</v>
      </c>
      <c r="AE32" s="68">
        <f t="shared" si="2"/>
        <v>0</v>
      </c>
      <c r="AF32" s="69">
        <f>COUNT(Tabulka!E32:AC32)</f>
        <v>0</v>
      </c>
      <c r="AG32" s="92">
        <f>IF(AG$5&gt;$AF$32,0,LARGE($C$32:$AA$32,AG$5))</f>
        <v>0</v>
      </c>
      <c r="AH32" s="93">
        <f t="shared" ref="AH32:BE32" si="29">IF(AH$5&gt;$AF$32,0,LARGE($C$32:$AA$32,AH$5))</f>
        <v>0</v>
      </c>
      <c r="AI32" s="93">
        <f t="shared" si="29"/>
        <v>0</v>
      </c>
      <c r="AJ32" s="93">
        <f t="shared" si="29"/>
        <v>0</v>
      </c>
      <c r="AK32" s="93">
        <f t="shared" si="29"/>
        <v>0</v>
      </c>
      <c r="AL32" s="93">
        <f t="shared" si="29"/>
        <v>0</v>
      </c>
      <c r="AM32" s="93">
        <f t="shared" si="29"/>
        <v>0</v>
      </c>
      <c r="AN32" s="93">
        <f t="shared" si="29"/>
        <v>0</v>
      </c>
      <c r="AO32" s="93">
        <f t="shared" si="29"/>
        <v>0</v>
      </c>
      <c r="AP32" s="93">
        <f t="shared" si="29"/>
        <v>0</v>
      </c>
      <c r="AQ32" s="93">
        <f t="shared" si="29"/>
        <v>0</v>
      </c>
      <c r="AR32" s="93">
        <f t="shared" si="29"/>
        <v>0</v>
      </c>
      <c r="AS32" s="93">
        <f t="shared" si="29"/>
        <v>0</v>
      </c>
      <c r="AT32" s="93">
        <f t="shared" si="29"/>
        <v>0</v>
      </c>
      <c r="AU32" s="93">
        <f t="shared" si="29"/>
        <v>0</v>
      </c>
      <c r="AV32" s="93">
        <f t="shared" si="29"/>
        <v>0</v>
      </c>
      <c r="AW32" s="93">
        <f t="shared" si="29"/>
        <v>0</v>
      </c>
      <c r="AX32" s="93">
        <f t="shared" si="29"/>
        <v>0</v>
      </c>
      <c r="AY32" s="93">
        <f t="shared" si="29"/>
        <v>0</v>
      </c>
      <c r="AZ32" s="94">
        <f t="shared" si="29"/>
        <v>0</v>
      </c>
      <c r="BA32" s="83">
        <f t="shared" si="29"/>
        <v>0</v>
      </c>
      <c r="BB32" s="78">
        <f t="shared" si="29"/>
        <v>0</v>
      </c>
      <c r="BC32" s="78">
        <f t="shared" si="29"/>
        <v>0</v>
      </c>
      <c r="BD32" s="78">
        <f t="shared" si="29"/>
        <v>0</v>
      </c>
      <c r="BE32" s="79">
        <f t="shared" si="29"/>
        <v>0</v>
      </c>
      <c r="BF32" s="101">
        <f t="shared" si="4"/>
        <v>0</v>
      </c>
    </row>
    <row r="33" spans="1:58" ht="18.75" x14ac:dyDescent="0.3">
      <c r="A33" s="46" t="s">
        <v>26</v>
      </c>
      <c r="B33" s="49">
        <f>Tabulka!C33</f>
        <v>0</v>
      </c>
      <c r="C33" s="58">
        <f>Tabulka!E33</f>
        <v>0</v>
      </c>
      <c r="D33" s="59">
        <f>Tabulka!F33</f>
        <v>0</v>
      </c>
      <c r="E33" s="59">
        <f>Tabulka!G33</f>
        <v>0</v>
      </c>
      <c r="F33" s="59">
        <f>Tabulka!H33</f>
        <v>0</v>
      </c>
      <c r="G33" s="59">
        <f>Tabulka!I33</f>
        <v>0</v>
      </c>
      <c r="H33" s="59">
        <f>Tabulka!J33</f>
        <v>0</v>
      </c>
      <c r="I33" s="59">
        <f>Tabulka!K33</f>
        <v>0</v>
      </c>
      <c r="J33" s="59">
        <f>Tabulka!L33</f>
        <v>0</v>
      </c>
      <c r="K33" s="59">
        <f>Tabulka!M33</f>
        <v>0</v>
      </c>
      <c r="L33" s="59">
        <f>Tabulka!N33</f>
        <v>0</v>
      </c>
      <c r="M33" s="59">
        <f>Tabulka!O33</f>
        <v>0</v>
      </c>
      <c r="N33" s="59">
        <f>Tabulka!P33</f>
        <v>0</v>
      </c>
      <c r="O33" s="59">
        <f>Tabulka!Q33</f>
        <v>0</v>
      </c>
      <c r="P33" s="59">
        <f>Tabulka!R33</f>
        <v>0</v>
      </c>
      <c r="Q33" s="59">
        <f>Tabulka!S33</f>
        <v>0</v>
      </c>
      <c r="R33" s="59">
        <f>Tabulka!T33</f>
        <v>0</v>
      </c>
      <c r="S33" s="59">
        <f>Tabulka!U33</f>
        <v>0</v>
      </c>
      <c r="T33" s="59">
        <f>Tabulka!V33</f>
        <v>0</v>
      </c>
      <c r="U33" s="59">
        <f>Tabulka!W33</f>
        <v>0</v>
      </c>
      <c r="V33" s="59">
        <f>Tabulka!X33</f>
        <v>0</v>
      </c>
      <c r="W33" s="59">
        <f>Tabulka!Y33</f>
        <v>0</v>
      </c>
      <c r="X33" s="59">
        <f>Tabulka!Z33</f>
        <v>0</v>
      </c>
      <c r="Y33" s="59">
        <f>Tabulka!AA33</f>
        <v>0</v>
      </c>
      <c r="Z33" s="59">
        <f>Tabulka!AB33</f>
        <v>0</v>
      </c>
      <c r="AA33" s="60">
        <f>Tabulka!AC33</f>
        <v>0</v>
      </c>
      <c r="AB33" s="15">
        <f t="shared" si="0"/>
        <v>0</v>
      </c>
      <c r="AD33" s="72" t="s">
        <v>26</v>
      </c>
      <c r="AE33" s="68">
        <f t="shared" si="2"/>
        <v>0</v>
      </c>
      <c r="AF33" s="69">
        <f>COUNT(Tabulka!E33:AC33)</f>
        <v>0</v>
      </c>
      <c r="AG33" s="92">
        <f>IF(AG$5&gt;$AF$33,0,LARGE($C$33:$AA$33,AG$5))</f>
        <v>0</v>
      </c>
      <c r="AH33" s="93">
        <f t="shared" ref="AH33:BE33" si="30">IF(AH$5&gt;$AF$33,0,LARGE($C$33:$AA$33,AH$5))</f>
        <v>0</v>
      </c>
      <c r="AI33" s="93">
        <f t="shared" si="30"/>
        <v>0</v>
      </c>
      <c r="AJ33" s="93">
        <f t="shared" si="30"/>
        <v>0</v>
      </c>
      <c r="AK33" s="93">
        <f t="shared" si="30"/>
        <v>0</v>
      </c>
      <c r="AL33" s="93">
        <f t="shared" si="30"/>
        <v>0</v>
      </c>
      <c r="AM33" s="93">
        <f t="shared" si="30"/>
        <v>0</v>
      </c>
      <c r="AN33" s="93">
        <f t="shared" si="30"/>
        <v>0</v>
      </c>
      <c r="AO33" s="93">
        <f t="shared" si="30"/>
        <v>0</v>
      </c>
      <c r="AP33" s="93">
        <f t="shared" si="30"/>
        <v>0</v>
      </c>
      <c r="AQ33" s="93">
        <f t="shared" si="30"/>
        <v>0</v>
      </c>
      <c r="AR33" s="93">
        <f t="shared" si="30"/>
        <v>0</v>
      </c>
      <c r="AS33" s="93">
        <f t="shared" si="30"/>
        <v>0</v>
      </c>
      <c r="AT33" s="93">
        <f t="shared" si="30"/>
        <v>0</v>
      </c>
      <c r="AU33" s="93">
        <f t="shared" si="30"/>
        <v>0</v>
      </c>
      <c r="AV33" s="93">
        <f t="shared" si="30"/>
        <v>0</v>
      </c>
      <c r="AW33" s="93">
        <f t="shared" si="30"/>
        <v>0</v>
      </c>
      <c r="AX33" s="93">
        <f t="shared" si="30"/>
        <v>0</v>
      </c>
      <c r="AY33" s="93">
        <f t="shared" si="30"/>
        <v>0</v>
      </c>
      <c r="AZ33" s="94">
        <f t="shared" si="30"/>
        <v>0</v>
      </c>
      <c r="BA33" s="83">
        <f t="shared" si="30"/>
        <v>0</v>
      </c>
      <c r="BB33" s="78">
        <f t="shared" si="30"/>
        <v>0</v>
      </c>
      <c r="BC33" s="78">
        <f t="shared" si="30"/>
        <v>0</v>
      </c>
      <c r="BD33" s="78">
        <f t="shared" si="30"/>
        <v>0</v>
      </c>
      <c r="BE33" s="79">
        <f t="shared" si="30"/>
        <v>0</v>
      </c>
      <c r="BF33" s="101">
        <f t="shared" si="4"/>
        <v>0</v>
      </c>
    </row>
    <row r="34" spans="1:58" ht="19.5" thickBot="1" x14ac:dyDescent="0.35">
      <c r="A34" s="47" t="s">
        <v>34</v>
      </c>
      <c r="B34" s="50">
        <f>Tabulka!C34</f>
        <v>0</v>
      </c>
      <c r="C34" s="61">
        <f>Tabulka!E34</f>
        <v>0</v>
      </c>
      <c r="D34" s="62">
        <f>Tabulka!F34</f>
        <v>0</v>
      </c>
      <c r="E34" s="62">
        <f>Tabulka!G34</f>
        <v>0</v>
      </c>
      <c r="F34" s="62">
        <f>Tabulka!H34</f>
        <v>0</v>
      </c>
      <c r="G34" s="62">
        <f>Tabulka!I34</f>
        <v>0</v>
      </c>
      <c r="H34" s="62">
        <f>Tabulka!J34</f>
        <v>0</v>
      </c>
      <c r="I34" s="62">
        <f>Tabulka!K34</f>
        <v>0</v>
      </c>
      <c r="J34" s="62">
        <f>Tabulka!L34</f>
        <v>0</v>
      </c>
      <c r="K34" s="62">
        <f>Tabulka!M34</f>
        <v>0</v>
      </c>
      <c r="L34" s="62">
        <f>Tabulka!N34</f>
        <v>0</v>
      </c>
      <c r="M34" s="62">
        <f>Tabulka!O34</f>
        <v>0</v>
      </c>
      <c r="N34" s="62">
        <f>Tabulka!P34</f>
        <v>0</v>
      </c>
      <c r="O34" s="62">
        <f>Tabulka!Q34</f>
        <v>0</v>
      </c>
      <c r="P34" s="62">
        <f>Tabulka!R34</f>
        <v>0</v>
      </c>
      <c r="Q34" s="62">
        <f>Tabulka!S34</f>
        <v>0</v>
      </c>
      <c r="R34" s="62">
        <f>Tabulka!T34</f>
        <v>0</v>
      </c>
      <c r="S34" s="62">
        <f>Tabulka!U34</f>
        <v>0</v>
      </c>
      <c r="T34" s="62">
        <f>Tabulka!V34</f>
        <v>0</v>
      </c>
      <c r="U34" s="62">
        <f>Tabulka!W34</f>
        <v>0</v>
      </c>
      <c r="V34" s="62">
        <f>Tabulka!X34</f>
        <v>0</v>
      </c>
      <c r="W34" s="62">
        <f>Tabulka!Y34</f>
        <v>0</v>
      </c>
      <c r="X34" s="62">
        <f>Tabulka!Z34</f>
        <v>0</v>
      </c>
      <c r="Y34" s="62">
        <f>Tabulka!AA34</f>
        <v>0</v>
      </c>
      <c r="Z34" s="62">
        <f>Tabulka!AB34</f>
        <v>0</v>
      </c>
      <c r="AA34" s="63">
        <f>Tabulka!AC34</f>
        <v>0</v>
      </c>
      <c r="AB34" s="41">
        <f t="shared" si="0"/>
        <v>0</v>
      </c>
      <c r="AD34" s="73" t="s">
        <v>34</v>
      </c>
      <c r="AE34" s="74">
        <f t="shared" si="2"/>
        <v>0</v>
      </c>
      <c r="AF34" s="75">
        <f>COUNT(Tabulka!E34:AC34)</f>
        <v>0</v>
      </c>
      <c r="AG34" s="95">
        <f>IF(AG$5&gt;$AF$34,0,LARGE($C$34:$AA$34,AG$5))</f>
        <v>0</v>
      </c>
      <c r="AH34" s="96">
        <f t="shared" ref="AH34:BE34" si="31">IF(AH$5&gt;$AF$34,0,LARGE($C$34:$AA$34,AH$5))</f>
        <v>0</v>
      </c>
      <c r="AI34" s="96">
        <f t="shared" si="31"/>
        <v>0</v>
      </c>
      <c r="AJ34" s="96">
        <f t="shared" si="31"/>
        <v>0</v>
      </c>
      <c r="AK34" s="96">
        <f t="shared" si="31"/>
        <v>0</v>
      </c>
      <c r="AL34" s="96">
        <f t="shared" si="31"/>
        <v>0</v>
      </c>
      <c r="AM34" s="96">
        <f t="shared" si="31"/>
        <v>0</v>
      </c>
      <c r="AN34" s="96">
        <f t="shared" si="31"/>
        <v>0</v>
      </c>
      <c r="AO34" s="96">
        <f t="shared" si="31"/>
        <v>0</v>
      </c>
      <c r="AP34" s="96">
        <f t="shared" si="31"/>
        <v>0</v>
      </c>
      <c r="AQ34" s="96">
        <f t="shared" si="31"/>
        <v>0</v>
      </c>
      <c r="AR34" s="96">
        <f t="shared" si="31"/>
        <v>0</v>
      </c>
      <c r="AS34" s="96">
        <f t="shared" si="31"/>
        <v>0</v>
      </c>
      <c r="AT34" s="96">
        <f t="shared" si="31"/>
        <v>0</v>
      </c>
      <c r="AU34" s="96">
        <f t="shared" si="31"/>
        <v>0</v>
      </c>
      <c r="AV34" s="96">
        <f t="shared" si="31"/>
        <v>0</v>
      </c>
      <c r="AW34" s="96">
        <f t="shared" si="31"/>
        <v>0</v>
      </c>
      <c r="AX34" s="96">
        <f t="shared" si="31"/>
        <v>0</v>
      </c>
      <c r="AY34" s="96">
        <f t="shared" si="31"/>
        <v>0</v>
      </c>
      <c r="AZ34" s="97">
        <f t="shared" si="31"/>
        <v>0</v>
      </c>
      <c r="BA34" s="84">
        <f t="shared" si="31"/>
        <v>0</v>
      </c>
      <c r="BB34" s="80">
        <f t="shared" si="31"/>
        <v>0</v>
      </c>
      <c r="BC34" s="80">
        <f t="shared" si="31"/>
        <v>0</v>
      </c>
      <c r="BD34" s="80">
        <f t="shared" si="31"/>
        <v>0</v>
      </c>
      <c r="BE34" s="81">
        <f t="shared" si="31"/>
        <v>0</v>
      </c>
      <c r="BF34" s="101">
        <f t="shared" si="4"/>
        <v>0</v>
      </c>
    </row>
  </sheetData>
  <sheetProtection password="CA23" sheet="1" objects="1" scenarios="1"/>
  <mergeCells count="1">
    <mergeCell ref="A2:AB2"/>
  </mergeCells>
  <phoneticPr fontId="0" type="noConversion"/>
  <pageMargins left="0.7" right="0.7" top="0.78740157499999996" bottom="0.78740157499999996" header="0.3" footer="0.3"/>
  <pageSetup paperSize="9" orientation="portrait" horizont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Tabulka</vt:lpstr>
      <vt:lpstr>Pomocná 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Lada</dc:creator>
  <cp:lastModifiedBy>Petr</cp:lastModifiedBy>
  <cp:lastPrinted>2018-10-09T04:19:46Z</cp:lastPrinted>
  <dcterms:created xsi:type="dcterms:W3CDTF">2008-11-09T21:05:27Z</dcterms:created>
  <dcterms:modified xsi:type="dcterms:W3CDTF">2018-11-10T11:38:38Z</dcterms:modified>
</cp:coreProperties>
</file>